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375" windowWidth="23250" windowHeight="12090" activeTab="6"/>
  </bookViews>
  <sheets>
    <sheet name="1.Экономика" sheetId="1" r:id="rId1"/>
    <sheet name="2.ЖКК" sheetId="3" r:id="rId2"/>
    <sheet name="3.Образование" sheetId="4" r:id="rId3"/>
    <sheet name="4.Физкультура" sheetId="11" r:id="rId4"/>
    <sheet name="5.Культура" sheetId="5" r:id="rId5"/>
    <sheet name="6. Мун.управление" sheetId="12" r:id="rId6"/>
    <sheet name="7.ГО И ЧС" sheetId="9" r:id="rId7"/>
    <sheet name="8.Соц. защита" sheetId="7" r:id="rId8"/>
    <sheet name="9.РТС " sheetId="16" r:id="rId9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4" i="1" l="1"/>
  <c r="G64" i="1"/>
  <c r="F64" i="1"/>
  <c r="I94" i="5" l="1"/>
  <c r="G100" i="11" l="1"/>
  <c r="F100" i="11"/>
  <c r="F101" i="11" s="1"/>
  <c r="I101" i="11"/>
  <c r="H101" i="11"/>
  <c r="M100" i="11" l="1"/>
  <c r="F70" i="11"/>
  <c r="I70" i="11"/>
  <c r="H70" i="11"/>
  <c r="G70" i="11"/>
  <c r="N70" i="11" s="1"/>
  <c r="M70" i="11"/>
  <c r="K49" i="5" l="1"/>
  <c r="J49" i="5"/>
  <c r="I49" i="5"/>
  <c r="H49" i="5"/>
  <c r="G49" i="5"/>
  <c r="F49" i="5"/>
  <c r="H77" i="5"/>
  <c r="J77" i="5"/>
  <c r="F77" i="5"/>
  <c r="G77" i="5"/>
  <c r="I77" i="5"/>
  <c r="K77" i="5"/>
  <c r="F83" i="5"/>
  <c r="G83" i="5"/>
  <c r="H83" i="5"/>
  <c r="I83" i="5"/>
  <c r="J83" i="5"/>
  <c r="K83" i="5"/>
  <c r="F94" i="5"/>
  <c r="K94" i="5"/>
  <c r="G94" i="5"/>
  <c r="H94" i="5"/>
  <c r="H95" i="5" s="1"/>
  <c r="I95" i="5"/>
  <c r="J94" i="5"/>
  <c r="J95" i="5" s="1"/>
  <c r="G95" i="5" l="1"/>
  <c r="K95" i="5"/>
  <c r="F95" i="5"/>
  <c r="K28" i="16" l="1"/>
  <c r="J28" i="16"/>
  <c r="I28" i="16"/>
  <c r="H28" i="16"/>
  <c r="G28" i="16"/>
  <c r="F28" i="16"/>
  <c r="I27" i="16"/>
  <c r="H27" i="16"/>
  <c r="G27" i="16"/>
  <c r="F27" i="16"/>
  <c r="I64" i="3" l="1"/>
  <c r="H64" i="3"/>
  <c r="I38" i="3" l="1"/>
  <c r="H38" i="3"/>
  <c r="K40" i="3"/>
  <c r="J40" i="3"/>
  <c r="K42" i="3"/>
  <c r="F83" i="1" l="1"/>
  <c r="H64" i="1"/>
  <c r="G83" i="1"/>
  <c r="N83" i="1" s="1"/>
  <c r="I64" i="1" l="1"/>
  <c r="J8" i="1"/>
  <c r="I8" i="1"/>
  <c r="H8" i="1"/>
  <c r="G8" i="1"/>
  <c r="F8" i="1"/>
  <c r="K81" i="4"/>
  <c r="J81" i="4"/>
  <c r="I81" i="4"/>
  <c r="H81" i="4"/>
  <c r="G81" i="4"/>
  <c r="F81" i="4"/>
  <c r="H23" i="16" l="1"/>
  <c r="F23" i="16"/>
  <c r="F18" i="16"/>
  <c r="F16" i="16" l="1"/>
  <c r="G16" i="16"/>
  <c r="M16" i="16"/>
  <c r="N16" i="16"/>
  <c r="M27" i="16"/>
  <c r="N27" i="16"/>
  <c r="N28" i="16" l="1"/>
  <c r="M28" i="16"/>
  <c r="K64" i="3"/>
  <c r="J64" i="3"/>
  <c r="G64" i="3"/>
  <c r="N64" i="3" s="1"/>
  <c r="F64" i="3"/>
  <c r="M64" i="3" s="1"/>
  <c r="F72" i="3" l="1"/>
  <c r="K72" i="3"/>
  <c r="H72" i="3"/>
  <c r="G72" i="3"/>
  <c r="N72" i="3" l="1"/>
  <c r="M72" i="3"/>
  <c r="H62" i="3"/>
  <c r="H46" i="3"/>
  <c r="G46" i="3"/>
  <c r="F46" i="3"/>
  <c r="H18" i="3"/>
  <c r="J14" i="3"/>
  <c r="H14" i="3"/>
  <c r="K12" i="3"/>
  <c r="K10" i="3"/>
  <c r="J10" i="3"/>
  <c r="I10" i="3"/>
  <c r="H10" i="3"/>
  <c r="G10" i="3"/>
  <c r="F10" i="3"/>
  <c r="H54" i="12" l="1"/>
  <c r="G54" i="12"/>
  <c r="M105" i="4" l="1"/>
  <c r="M95" i="4"/>
  <c r="N81" i="4"/>
  <c r="M81" i="4"/>
  <c r="F40" i="11" l="1"/>
  <c r="H39" i="9"/>
  <c r="G39" i="9"/>
  <c r="F39" i="9"/>
  <c r="M39" i="9" s="1"/>
  <c r="N39" i="9"/>
  <c r="M36" i="9"/>
  <c r="K36" i="9"/>
  <c r="J36" i="9"/>
  <c r="I36" i="9"/>
  <c r="H36" i="9"/>
  <c r="G36" i="9"/>
  <c r="N36" i="9" s="1"/>
  <c r="F36" i="9"/>
  <c r="N30" i="9"/>
  <c r="F30" i="9"/>
  <c r="M30" i="9" s="1"/>
  <c r="N36" i="7" l="1"/>
  <c r="M36" i="7"/>
  <c r="G16" i="7"/>
  <c r="K56" i="3" l="1"/>
  <c r="K73" i="3" s="1"/>
  <c r="K28" i="3"/>
  <c r="I100" i="11" l="1"/>
  <c r="H100" i="11"/>
  <c r="I40" i="11"/>
  <c r="H40" i="11"/>
  <c r="M40" i="11" s="1"/>
  <c r="G40" i="11"/>
  <c r="N40" i="11" s="1"/>
  <c r="G101" i="11" l="1"/>
  <c r="N101" i="11" s="1"/>
  <c r="N100" i="11"/>
  <c r="K59" i="12"/>
  <c r="J59" i="12"/>
  <c r="I59" i="12"/>
  <c r="H59" i="12"/>
  <c r="G59" i="12"/>
  <c r="N59" i="12" s="1"/>
  <c r="F59" i="12"/>
  <c r="M59" i="12" s="1"/>
  <c r="N83" i="5"/>
  <c r="N94" i="5" l="1"/>
  <c r="M83" i="5"/>
  <c r="M94" i="5"/>
  <c r="G24" i="12"/>
  <c r="G60" i="12" s="1"/>
  <c r="N60" i="12" s="1"/>
  <c r="I24" i="12"/>
  <c r="I60" i="12"/>
  <c r="K54" i="12"/>
  <c r="F24" i="12"/>
  <c r="H24" i="12"/>
  <c r="H60" i="12" s="1"/>
  <c r="J24" i="12"/>
  <c r="F54" i="12"/>
  <c r="J54" i="12"/>
  <c r="J60" i="12" s="1"/>
  <c r="K24" i="12"/>
  <c r="F60" i="12" l="1"/>
  <c r="M60" i="12" s="1"/>
  <c r="M54" i="12"/>
  <c r="K60" i="12"/>
  <c r="N54" i="12"/>
  <c r="N24" i="12"/>
  <c r="M24" i="12"/>
  <c r="N77" i="5"/>
  <c r="M95" i="5"/>
  <c r="M49" i="5"/>
  <c r="N49" i="5"/>
  <c r="M77" i="5"/>
  <c r="N95" i="5" l="1"/>
  <c r="K39" i="9"/>
  <c r="K40" i="9" s="1"/>
  <c r="J39" i="9"/>
  <c r="J40" i="9" s="1"/>
  <c r="I39" i="9"/>
  <c r="I40" i="9" s="1"/>
  <c r="H40" i="9"/>
  <c r="K36" i="7"/>
  <c r="J36" i="7"/>
  <c r="I36" i="7"/>
  <c r="H36" i="7"/>
  <c r="G36" i="7"/>
  <c r="F36" i="7"/>
  <c r="I30" i="7"/>
  <c r="H30" i="7"/>
  <c r="M30" i="7" s="1"/>
  <c r="K18" i="7"/>
  <c r="K30" i="7" s="1"/>
  <c r="J18" i="7"/>
  <c r="J30" i="7" s="1"/>
  <c r="G30" i="7"/>
  <c r="F18" i="7"/>
  <c r="F30" i="7" s="1"/>
  <c r="K12" i="7"/>
  <c r="J12" i="7"/>
  <c r="I12" i="7"/>
  <c r="I16" i="7" s="1"/>
  <c r="H12" i="7"/>
  <c r="H16" i="7" s="1"/>
  <c r="K8" i="7"/>
  <c r="J8" i="7"/>
  <c r="F8" i="7"/>
  <c r="F16" i="7" s="1"/>
  <c r="N30" i="7" l="1"/>
  <c r="N16" i="7"/>
  <c r="J16" i="7"/>
  <c r="M16" i="7" s="1"/>
  <c r="I37" i="7"/>
  <c r="K16" i="7"/>
  <c r="F40" i="9"/>
  <c r="M40" i="9" s="1"/>
  <c r="G40" i="9"/>
  <c r="N40" i="9" s="1"/>
  <c r="G37" i="7"/>
  <c r="N37" i="7" s="1"/>
  <c r="K37" i="7"/>
  <c r="F37" i="7"/>
  <c r="H37" i="7"/>
  <c r="M37" i="7" s="1"/>
  <c r="J37" i="7"/>
  <c r="K117" i="4"/>
  <c r="I117" i="4"/>
  <c r="H117" i="4"/>
  <c r="G117" i="4"/>
  <c r="F117" i="4"/>
  <c r="M117" i="4" s="1"/>
  <c r="J115" i="4"/>
  <c r="J117" i="4" s="1"/>
  <c r="K105" i="4"/>
  <c r="J105" i="4"/>
  <c r="I105" i="4"/>
  <c r="H105" i="4"/>
  <c r="G105" i="4"/>
  <c r="N105" i="4" s="1"/>
  <c r="F105" i="4"/>
  <c r="I99" i="4"/>
  <c r="G99" i="4"/>
  <c r="F99" i="4"/>
  <c r="K95" i="4"/>
  <c r="J95" i="4"/>
  <c r="I95" i="4"/>
  <c r="H95" i="4"/>
  <c r="G95" i="4"/>
  <c r="N95" i="4" s="1"/>
  <c r="F95" i="4"/>
  <c r="G93" i="4"/>
  <c r="K75" i="4"/>
  <c r="J75" i="4"/>
  <c r="K58" i="4"/>
  <c r="J58" i="4"/>
  <c r="K54" i="4"/>
  <c r="J54" i="4"/>
  <c r="I54" i="4"/>
  <c r="H54" i="4"/>
  <c r="K50" i="4"/>
  <c r="J50" i="4"/>
  <c r="K42" i="4"/>
  <c r="J42" i="4"/>
  <c r="I42" i="4"/>
  <c r="H42" i="4"/>
  <c r="G42" i="4"/>
  <c r="F42" i="4"/>
  <c r="K34" i="4"/>
  <c r="J34" i="4"/>
  <c r="G32" i="4"/>
  <c r="K28" i="4"/>
  <c r="J28" i="4"/>
  <c r="K16" i="4"/>
  <c r="J16" i="4"/>
  <c r="I16" i="4"/>
  <c r="I32" i="4" s="1"/>
  <c r="H16" i="4"/>
  <c r="H32" i="4" s="1"/>
  <c r="K12" i="4"/>
  <c r="J12" i="4"/>
  <c r="G12" i="4"/>
  <c r="F12" i="4"/>
  <c r="F32" i="4" s="1"/>
  <c r="K8" i="4"/>
  <c r="I56" i="3"/>
  <c r="H56" i="3"/>
  <c r="G56" i="3"/>
  <c r="F56" i="3"/>
  <c r="J28" i="3"/>
  <c r="I28" i="3"/>
  <c r="H28" i="3"/>
  <c r="G28" i="3"/>
  <c r="F28" i="3"/>
  <c r="N117" i="4" l="1"/>
  <c r="M32" i="4"/>
  <c r="N32" i="4"/>
  <c r="F73" i="3"/>
  <c r="I73" i="3"/>
  <c r="H73" i="3"/>
  <c r="N56" i="3"/>
  <c r="G73" i="3"/>
  <c r="N28" i="3"/>
  <c r="M28" i="3"/>
  <c r="K32" i="4"/>
  <c r="J32" i="4"/>
  <c r="J118" i="4" s="1"/>
  <c r="F118" i="4"/>
  <c r="I118" i="4"/>
  <c r="G118" i="4"/>
  <c r="H118" i="4"/>
  <c r="N73" i="3" l="1"/>
  <c r="K118" i="4"/>
  <c r="N118" i="4" s="1"/>
  <c r="M118" i="4"/>
  <c r="F82" i="1"/>
  <c r="M82" i="1" s="1"/>
  <c r="G82" i="1"/>
  <c r="H82" i="1"/>
  <c r="I82" i="1"/>
  <c r="J82" i="1"/>
  <c r="K82" i="1"/>
  <c r="N82" i="1" l="1"/>
  <c r="K46" i="1"/>
  <c r="J46" i="1"/>
  <c r="K43" i="1"/>
  <c r="J43" i="1"/>
  <c r="I43" i="1"/>
  <c r="G43" i="1"/>
  <c r="K38" i="1"/>
  <c r="J38" i="1"/>
  <c r="I38" i="1"/>
  <c r="H38" i="1"/>
  <c r="G38" i="1"/>
  <c r="K34" i="1"/>
  <c r="J34" i="1"/>
  <c r="I34" i="1"/>
  <c r="H34" i="1"/>
  <c r="J25" i="1"/>
  <c r="I25" i="1"/>
  <c r="H25" i="1"/>
  <c r="G25" i="1"/>
  <c r="F25" i="1"/>
  <c r="K64" i="1" l="1"/>
  <c r="M64" i="1"/>
  <c r="J64" i="1"/>
  <c r="H83" i="1"/>
  <c r="J83" i="1"/>
  <c r="I83" i="1"/>
  <c r="K83" i="1"/>
  <c r="M83" i="1" l="1"/>
  <c r="M101" i="11" l="1"/>
  <c r="J42" i="3"/>
  <c r="J56" i="3"/>
  <c r="J73" i="3" s="1"/>
  <c r="M73" i="3" s="1"/>
  <c r="M56" i="3" l="1"/>
</calcChain>
</file>

<file path=xl/sharedStrings.xml><?xml version="1.0" encoding="utf-8"?>
<sst xmlns="http://schemas.openxmlformats.org/spreadsheetml/2006/main" count="3145" uniqueCount="844">
  <si>
    <t>№</t>
  </si>
  <si>
    <t>Наименование основного мероприятия, контрольного события программы</t>
  </si>
  <si>
    <t>Ответственный исполнитель (ФИО., должность)</t>
  </si>
  <si>
    <t>Дата наступления контрольного события в отчетном периоде</t>
  </si>
  <si>
    <t>Расходы на реализацию бюджета муниципальной программы за счет средств местного бюджета, руб.</t>
  </si>
  <si>
    <t>Расходы на реализацию муниципальной программы за счет средств республиканского бюджета, руб.</t>
  </si>
  <si>
    <t>Расходы на реализацию муниципальной программы за счет средств федерального бюджета, руб.</t>
  </si>
  <si>
    <t>примечание 
(указать причины неисполнения бюджетных средств либо ненаступления контрольных событий)</t>
  </si>
  <si>
    <t>План на отчетную дату</t>
  </si>
  <si>
    <t>План</t>
  </si>
  <si>
    <t>Факт</t>
  </si>
  <si>
    <t>МУНИЦИПАЛЬНАЯ ПРОГРАММА "РАЗВИТИЕ ЭКОНОМИКИ"</t>
  </si>
  <si>
    <t>Подпрограмма 1 "Стратегическое планирование в муниципальном районе "Сосногорск"</t>
  </si>
  <si>
    <t>1.1</t>
  </si>
  <si>
    <t>х</t>
  </si>
  <si>
    <t>1.2</t>
  </si>
  <si>
    <t>1.3</t>
  </si>
  <si>
    <t>ИТОГО по подпрограмме 1:</t>
  </si>
  <si>
    <t>Подпрограмма 2 "Малое и среднее предпринимательство в муниципальном районе "Сосногорск"</t>
  </si>
  <si>
    <t>2.1</t>
  </si>
  <si>
    <t>Никитина М.А., руководитель отдела культуры</t>
  </si>
  <si>
    <t>2.2</t>
  </si>
  <si>
    <t>ИТОГО по подпрограмме 2:</t>
  </si>
  <si>
    <t>Подпрограмма 3 "Содействие занятости населения муниципального района "Сосногорск"</t>
  </si>
  <si>
    <t>3.1</t>
  </si>
  <si>
    <t>3.2</t>
  </si>
  <si>
    <t>ИТОГО по подпрограмме 3:</t>
  </si>
  <si>
    <t>ИТОГО ПО МУНИЦИПАЛЬНОЙ ПРОГРАММЕ:</t>
  </si>
  <si>
    <t>Подпрограмма 1 "Создание условий для обеспечения доступным и комфортным жильем населения муниципального района"Сосногорск"</t>
  </si>
  <si>
    <t>Комитет по упрвлению имуществом администрации муниципального района "Сосногорск"</t>
  </si>
  <si>
    <t>Подпрограмма 2 "Создание условий для обеспечения качественными жилищно-коммунальными услугами населения муниципального района «Сосногорск»</t>
  </si>
  <si>
    <t>ИТОГО по подпрограмме 4:</t>
  </si>
  <si>
    <t>ИТОГО по подпрограмме 5:</t>
  </si>
  <si>
    <t>МУНИЦИПАЛЬНАЯ ПРОГРАММА "РАЗВИТИЕ ОБРАЗОВАНИЯ"</t>
  </si>
  <si>
    <t>Подпрограмма 1 "Развитие системы дошкольного образования в муниципальном районе "Сосногорск"</t>
  </si>
  <si>
    <t>1.2.</t>
  </si>
  <si>
    <t>1.4.</t>
  </si>
  <si>
    <t>Подпрограмма 2 "Развитие системы общего и дополнительного образования в муниципальном районе "Сосногорск"</t>
  </si>
  <si>
    <t>2.2.</t>
  </si>
  <si>
    <t>Подпрограмма 3 «Дети и молодежь муниципального района «Сосногорск»</t>
  </si>
  <si>
    <t>Подпрограмма 4  «Оздоровление, отдых детей и трудоустройство подростков, проживающих на территории МР» Сосногорск»</t>
  </si>
  <si>
    <t>4.2.</t>
  </si>
  <si>
    <t xml:space="preserve">Подпрограмма 5 «Обеспечение реализации муниципальной программы»  </t>
  </si>
  <si>
    <t>МУНИЦИПАЛЬНАЯ ПРОГРАММА "РАЗВИТИЕ КУЛЬТУРЫ И ТУРИЗМА"</t>
  </si>
  <si>
    <t>Подпрограмма 1 "Доступность объектов сферы культуры, культурных и исторических ценностей в муниципальном районе "Сосногорск"</t>
  </si>
  <si>
    <t>Подпрограмма 2 "Творческий потенциал населения муниципального района "Сосногорск"</t>
  </si>
  <si>
    <t>2.1.</t>
  </si>
  <si>
    <t>Директор МАУ «Сосногорск-медиа» Двожак Е.В.</t>
  </si>
  <si>
    <t>Подпрограмма 3 "Въездной и внутренний туризм на территории муниципального района "Сосногорск"</t>
  </si>
  <si>
    <t>3.1.</t>
  </si>
  <si>
    <t>Подпрограмма 4 "Обеспечение реализации муниципальной программы"</t>
  </si>
  <si>
    <t>4.1.</t>
  </si>
  <si>
    <t>Кудрявцева С.И., начальник Финуправления</t>
  </si>
  <si>
    <t>Подпрограмма 2 «Управление муниципальным имуществом муниципального района «Сосногорск»</t>
  </si>
  <si>
    <t xml:space="preserve">Подпрограмма 3 «Обеспечение реализации муниципальной программы» </t>
  </si>
  <si>
    <t>Админисртрация (Сектор по КВиОТ)</t>
  </si>
  <si>
    <t>МУНИЦИПАЛЬНАЯ ПРОГРАММА "ЗАЩИТА НАСЕЛЕНИЯ И ТЕРРИТОРИИ  МР "СОСНОГОРСК" ОТ ЧС, ОБЕСПЕЧЕНИЕ БЕЗОПАСНОСТИ ЛЮДЕЙ НА ВОДНЫХ ОБЪЕКТАХ, ОБЕСПЕЧЕНИЕ ПРАВОПОРЯДКА"</t>
  </si>
  <si>
    <t>Подпрограмма "Защита от чрезвычайных ситуаций природного и техногенного характера, профилактика терроризма и экстремизма в  МР "Сосногорск"</t>
  </si>
  <si>
    <t>Подпрограмма 2 «Правопорядок в муниципальном районе «Сосногорск»</t>
  </si>
  <si>
    <t>Подпрограмма 3 "Обеспечение реализации муниципальной программы"</t>
  </si>
  <si>
    <t>Реализация функций исполнителями муниципальной программы</t>
  </si>
  <si>
    <t>МУНИЦИПАЛЬНАЯ ПРОГРАММА "СОЦИАЛЬНАЯ ЗАЩИТА НАСЕЛЕНИЯ"</t>
  </si>
  <si>
    <t>Подпрограмма 1 "Дополнительная социальная поддержка уровня жизни граждан муниципального района «Сосногорск"</t>
  </si>
  <si>
    <t>1.1.</t>
  </si>
  <si>
    <t>Подпрограмма 2 «Поддержка социально ориентированных некоммерческих организаций муниципального района «Сосногорск»</t>
  </si>
  <si>
    <t>Подпрограмма 3 «Здоровое население муниципального района "Сосногорск"</t>
  </si>
  <si>
    <t>МУНИЦИПАЛЬНАЯ ПРОГРАММА "РАЗВИТИЕ ТРАНСПОРТНОЙ СИСТЕМЫ"</t>
  </si>
  <si>
    <t>Подпрограмма 1 "Повышение безопасности дорожного движения в муниципальном районе "Сосногорск"</t>
  </si>
  <si>
    <t>МУНИЦИПАЛЬНАЯ ПРОГРАММА "РАЗВИТИЕ ФИЗИЧЕСКОЙ КУЛЬТУРЫ И СПОРТА"</t>
  </si>
  <si>
    <t>Подпрограмма 3 «Обеспечение реализации муниципальной программы»</t>
  </si>
  <si>
    <t>Ковалева В.Г. Председатель Комитета по управлению имуществом администрации муниципального района «Сосногорск»</t>
  </si>
  <si>
    <t>Мероприятие 1.1.2.2 Подготовка сводного годового доклада о ходе реализации и оценке эффективности муниципальных программ</t>
  </si>
  <si>
    <t>Мероприятие 1.1.3.1 Подготовка информации об основных социально-экономических показателях муниципального района "Сосногорск"</t>
  </si>
  <si>
    <t>Мероприятие 1.1.3.2 Подготовка комплексной информации к ежегодному докладу руководителя администрации муниципального района "Сосногорск" об основных итогах и планах развития</t>
  </si>
  <si>
    <t>Мероприятие 1.1.4.1 Разработка уточненного прогноза социально-экономического развития муниципального района "Сосногорск"</t>
  </si>
  <si>
    <t xml:space="preserve">Мероприятие 1.1.4.2 Оценка отклонения основных показателей прогноза социально-экономического развития муниципального района "Сосногорск" от их фактических значений </t>
  </si>
  <si>
    <t>-</t>
  </si>
  <si>
    <t xml:space="preserve">Контрольное событие № 1
Подготовлен отчет об использовании субвенции на  реализацию образовательных программ муниципальными дошкольными образовательными организациями 
</t>
  </si>
  <si>
    <t>О.К.Мирошникова - начальник Управления образования администрации муниципального района «Сосногорск»</t>
  </si>
  <si>
    <t xml:space="preserve"> Уляшов Максим Иванович - Начальник МКУ «Управление по делам ГО и ЧС МО МР «Сосногорск»</t>
  </si>
  <si>
    <t xml:space="preserve">Контрольное событие 4
Проведены рейды (не менее 15); распространены памятки (не менее 200 шт.).
</t>
  </si>
  <si>
    <t xml:space="preserve">Контрольное событие 7
Проведено не менее 4 заседаний (не реже 1 раза в квартал)
</t>
  </si>
  <si>
    <t xml:space="preserve">Контрольное событие 9
Проведена 1 тренировка (не менее 1 в год)
</t>
  </si>
  <si>
    <t>Чура Е.К. - Заместитель руководителя администрации МР «Сосногорск», Адм. МР "Сосногорск"</t>
  </si>
  <si>
    <t>Основное мероприятие 1.1.1. Оказание адресной социальной помощи отдельным категориям граждан</t>
  </si>
  <si>
    <t>Мероприятие 1.1.1.1 Рассмотрение заявлений граждан на оказание им адресной социальной помощи</t>
  </si>
  <si>
    <t>Мероприятие 1.1.1.2 Обеспечение оказания адресной социальной помощи гражданам, обратившимся и имеющим право на получение данной помощи</t>
  </si>
  <si>
    <t>Основное мероприятие 2.1.1. Оказание финансовой и/или имущественной поддержки  СО НКО</t>
  </si>
  <si>
    <t>Мероприятие 2.1.1.2 Организация предоставления субсидии СО НКО, осущетсвляющим деятельность на территории муниципального района "Сосногорск" в соответствии с приоритетными направлениями, определенными Администрацией муниципального района "Сосногорск"</t>
  </si>
  <si>
    <t xml:space="preserve">О.К.Мирошникова - начальник Управления образования
</t>
  </si>
  <si>
    <t xml:space="preserve">О.К.Мирошникова - Начальник Управления образования администрации муниципального района «Сосногорск»
</t>
  </si>
  <si>
    <t>О.К.Мирошникова - Начальник Управления образования администрации муниципального района «Сосногорск»</t>
  </si>
  <si>
    <t xml:space="preserve">О.К. Мирошникова - Начальник Управления образования администрации муниципального района «Сосногорск»
</t>
  </si>
  <si>
    <t xml:space="preserve">О.К.Мирошникова - начальник Управления образования  </t>
  </si>
  <si>
    <t xml:space="preserve">О.К.Мирошникова - начальник Управления образования администрации муниципального района «Сосногорск»
</t>
  </si>
  <si>
    <t xml:space="preserve">Контрольное событие №3 
Подготовлен и размещен в информационно-телекоммуникационной сети сводный годовой доклад о ходе реализации и оценке эффективности муниципальных программ </t>
  </si>
  <si>
    <t>Контрольное событие №4 
Доклад руководителя администрации муниципального района "Сосногорск" об основных итогах и планах развития рассмотрен на заседании Совета муниципального района "Сосногорск"</t>
  </si>
  <si>
    <t>Контрольное событие №6 
4 мероприятия проведены</t>
  </si>
  <si>
    <t>Контрольное событие №7 
2 заседания Координационного совета проведены</t>
  </si>
  <si>
    <t>Контрольное событие № 2: 
Предоставлены компенсации за присмотр и уход за детьми, 100% родителям, имеющим право на социальную поддержку за детьми, посещающими образовательные организации, реализующие программы дошкольного образования</t>
  </si>
  <si>
    <t xml:space="preserve">Контрольное событие № 3: 
Предоставлены компенсации стоимости перевозки обучающихся между поселениями 100% родителям, имеющим право на соц. поддержку </t>
  </si>
  <si>
    <t>МУНИЦИПАЛЬНАЯ ПРОГРАММА "РАЗВИТИЕ ЖИЛИЩНО-КОММУНАЛЬНОГО КОМПЛЕКСА"</t>
  </si>
  <si>
    <t xml:space="preserve">                                                                           Мониторинг реализации муниципальных программ на 01.01.2021 года</t>
  </si>
  <si>
    <t xml:space="preserve">Соболева О.В. - начальник сектора по социальным вопросам и НКО </t>
  </si>
  <si>
    <t>Контрольное событие программы №1 
Адресная социальная помощь выплачена 100 % гражданам, обратившимся и имеющим право на получение данной помощи</t>
  </si>
  <si>
    <t>Основное мероприятие 1.2.1 Реализация дополнительных мер по поддержке семьи и повышению престижа отцовства (отцовский капитал)</t>
  </si>
  <si>
    <t>Мероприятие 1.2.1.1 Прием заявлений и документов от граждан на выдачу муниципальных сертификатов на отцовский капитал</t>
  </si>
  <si>
    <t>Мероприятие 1.2.1.2 Обеспечение единовременных выплат по муниципальным сертификатам на оцовский капитал гражданам, обратившимся и имеющим право на получение данной выплаты</t>
  </si>
  <si>
    <t>Мероприятие 2.1.1.1 Организация проведения конкурса на предоставление субсидий из бюджета МО МР "Сосногорск" СОНКО</t>
  </si>
  <si>
    <t>Основное мероприятие 2.2.1 Публикация в средствах массовой информации материалов, направленных на освещение деятельности СО НКО, популяризации благотворительной деятельности и добровольчества</t>
  </si>
  <si>
    <t>Соболева О.В. - начальник сектора по социальным вопросам и НКО</t>
  </si>
  <si>
    <t>Мероприятие 2.2.1.1 Формирование и ведение реестра СОНКО, зарегистрированных и действующих на территории муниципального района "Сосногорск"</t>
  </si>
  <si>
    <t>Мероприятие 2.2.1.2 Организация размещения информации в СМИ и на официальном сайте администрации муниципального района "Сосногорск" о деятельности СОНКО</t>
  </si>
  <si>
    <t>Контрольное событие программы № 4 Размещено не менее 12 публикаций о деятельности СО НКО</t>
  </si>
  <si>
    <t>Контрольное событие программы № 3 
Субсидия представлена не менее 1 организации</t>
  </si>
  <si>
    <t>Контрольное событие программы № 2 
Единовременные выплаты по муниципальным сертификатам на отцовский капитал предоставлены 100 % гражданам, обратившимся и имеющим право на получение данной выплаты</t>
  </si>
  <si>
    <t>Основное мероприятие 2.2.2 Привлечение СО НКО к участию в различных мероприятиях, направленных на развитие гражданского общества в муниципальном районе «Сосногорск»</t>
  </si>
  <si>
    <t>Мероприятие 2.2.2.1 Обеспечение информированности СОНКО о проводимых мероприятиях, направленных на развитие гражданского общества в муниципальном районе "Сосногорск"</t>
  </si>
  <si>
    <t>Мероприятие 2.2.2.2 Организация привлечения СО НКО к участию в различных мероприятиях, направленных на развитие гражданского общества в муниципальном районе "Сосногорск"</t>
  </si>
  <si>
    <t>Контрольное событие программы № 5
Проведено не менее 1 мероприятия с участием СО НКО</t>
  </si>
  <si>
    <t>Основное мероприятие 3.1.1 Организация формирования здорового образа жизни</t>
  </si>
  <si>
    <t>Мероприятие 3.1.1.1 Организация проведения мероприятий, "круглых столов", совещаний, направленных на профилактику вредных привычек, формирование здорового образа</t>
  </si>
  <si>
    <t>Мероприятие 3.1.1.2 Мониторинг мероприятий, проведенных в муниципальном районе "Сосногорск", направленных на профилактику вредных привычек, формирование здоровго образа жизни среди населения</t>
  </si>
  <si>
    <t>Контрольное событие программы № 6 
Проведено 100 % мероприятий от запланированных</t>
  </si>
  <si>
    <t>Управление жилищно-коммунального хозяйства администрации муниципального района "Сосногорск"</t>
  </si>
  <si>
    <t>Контрольное событие № 9:  Заключены и исполнены договоры на предоставление спутникового канала связи для целей доступа в сеть Интернет и получения услуг голосовой связи от оператора сотовой связи на территориях труднодоступных и малонаселенных пунктов</t>
  </si>
  <si>
    <t>4.2</t>
  </si>
  <si>
    <t>Савенкова О.С.- руководитель отдела экономического развития и потребительского рынка</t>
  </si>
  <si>
    <t xml:space="preserve">Контрольное событие № 8
количесвто самозанятых граждан, зафиксировавших свой статус, с учетом введения налогового режима для самозанятых соответствует установленному уровню </t>
  </si>
  <si>
    <t>Контрольное событие № 9
Информация по вопросам малого и среднего предпринимательства доведена не менее чем через 3 источника</t>
  </si>
  <si>
    <t>Контрольное событие 10:
Количество субъектов МСП и самозанятых граждан, направленных в Центр «Мой бизнес» соответствует установленному уровню</t>
  </si>
  <si>
    <t xml:space="preserve">Савенкова О.С., руководитель отдела экономического развития и потребительского рынка </t>
  </si>
  <si>
    <t>Контрольное событие 11:
Количество обученных основам ведения бизнеса, финансовой грамотности и иным навыкам предпринимательской деятельности соответствует установленному уровню</t>
  </si>
  <si>
    <t>Контрольное событие 12:
Количество физических лиц – участников федерального проекта и количество физических лиц – участников федерального проекта, занятых в сфере МСП, по итогам участия в федеральном проекте соответствует установленному уровню</t>
  </si>
  <si>
    <t>Контрольное событие 14:
Увеличено количество объектов имущества в перечнях муниципального имущества (ежегодно по состоянию на 31 декабря), соответственно установленному уровню</t>
  </si>
  <si>
    <t>Контрольное событие 15:
Обеспечено количество переданных в аренду субъектам МСП объектов муниципального имущества (ежегодно по состоянию на 31 декабря), соответственно установленному уровню</t>
  </si>
  <si>
    <t xml:space="preserve">Савенкова О.С, руководитель отдела экономического развития и потребительского рынка </t>
  </si>
  <si>
    <t>Контрольное событие 16:
Количество уникальных субъектов МСП и самозанятых, обратившихся в АО «Гарантийный фонд Республики Коми» соответствует установленному уровню</t>
  </si>
  <si>
    <t>Контрольное событие 17:
Количество уникальных субъектов МСП и самозанятых, обратившихся в АО «Микрокредитная компания Республики Коми» соответствует установленному уровню</t>
  </si>
  <si>
    <t>Контрольное событие 18: 
Трудоустроено не менее 3 безработных граждан</t>
  </si>
  <si>
    <t xml:space="preserve">О.К. Мирошникова - начальник Управления образования, Р.М.Котельникова– главный бухгалтер Управления образования
</t>
  </si>
  <si>
    <t xml:space="preserve">О.К.Мирошникова - начальник Управления образования администрации муниципального района «Сосногорск», Р.М.Котельникова – главный бухгалтер Управления образования
</t>
  </si>
  <si>
    <t xml:space="preserve">О.К.Мирошникова - начальник Управления образования администрации муниципального района «Сосногорск», Р.М.Котельникова– главный бухгалтер Управления образования
</t>
  </si>
  <si>
    <t xml:space="preserve">О.К.Мирошникова - начальник Управления образования администрации муниципального района «Сосногорск», С.В. Андреева – главный бухгалтер
 ЦБ № 2
</t>
  </si>
  <si>
    <t>О.К.Мирошникова - начальник Управления образования, Р.М.Котельникова  - главный бухгалтер Управления образования</t>
  </si>
  <si>
    <t>О.К. Мирошникова - начальник Управления образования,Р.М.Котельникова – главный бухгалтер Управления образования</t>
  </si>
  <si>
    <t>О.К. Мирошникова - начальник Управления образования, Р.М.Котельникова – главный бухгалтер Управления образования</t>
  </si>
  <si>
    <t>О.К. Мирошникова - начальник Управления образования, Р.М.Котельникова– главный бухгалтер Управления образования</t>
  </si>
  <si>
    <t xml:space="preserve">О.К. Мирошникова - начальник Управления образования, Р.М.Котельникова – главный бухгалтер Управления образования
</t>
  </si>
  <si>
    <t xml:space="preserve">О.К. Мирошникова - начальник Управления образования,Р.М.Котельникова – главный бухгалтер Управления образования
</t>
  </si>
  <si>
    <t>343 900, 00</t>
  </si>
  <si>
    <t>О.К.Мирошникова - начальник Управления образования администрации муниципального района «Сосногорск», Р.М.Котельникова – главный бухгалтер Управления образования</t>
  </si>
  <si>
    <t xml:space="preserve">О.К. Мирошникова - 
начальник Управления образования, Р.М.Котельникова – главный бухгалтер Управления образования
</t>
  </si>
  <si>
    <t xml:space="preserve">О.К.Мирошникова - 
начальник Управления образования администрации муниципального района «Сосногорск»
</t>
  </si>
  <si>
    <t>Х</t>
  </si>
  <si>
    <t>Отдел культуры администрации  МР «Сосногорск»</t>
  </si>
  <si>
    <t>Отдел культуры администрации  МР «Сосногорск», МКУ "УКС г. Сосногорска</t>
  </si>
  <si>
    <t>Ковалева В.Г., председатель Комитета</t>
  </si>
  <si>
    <t>Администраци (Отдела по ФВиБУ)</t>
  </si>
  <si>
    <t>Контрольное событие 1: Проведено не менее 4 заседаний КЧС и ОПБ (не реже 1 раза в квартал)</t>
  </si>
  <si>
    <t>Контрольное событие 2: Проведено не менее 5 комплексных  учений и 2 штабные тренировки</t>
  </si>
  <si>
    <t xml:space="preserve">Контрольное событие 5
Проведение конкурсов не реже 1 раза в год
1.Проведены смотры-конкурсы: 
- на лучшую учебно-материальную базу (УМБ) ГО организаций; 
- на лучший консультационный пункт (КП); 
- на лучший кабинет ОБЖ и уголок ГО учебных заведений.
</t>
  </si>
  <si>
    <t xml:space="preserve">Контрольное событие 6
Проведены учения, тренировки (не менее 12 в год) в организациях, учреждениях, предприятиях
</t>
  </si>
  <si>
    <t xml:space="preserve">Контрольное событие 8
Проведено 5 проверок (согласно Плану)
</t>
  </si>
  <si>
    <t xml:space="preserve">Контрольное событие 10
Публикации и сюжеты в СМИ – (не менее 80 в год)
</t>
  </si>
  <si>
    <t xml:space="preserve">Контрольное событие-12
Проведено заседаний не реже 1 раза в квартал
(4 в год)
</t>
  </si>
  <si>
    <t>Управление жилищно-коммунального хозяйства администрации муниципального района «Сосногорск»</t>
  </si>
  <si>
    <t>ОФКиС администрации МР "Сосногорск"</t>
  </si>
  <si>
    <r>
      <t>Подпрограмма 1 «</t>
    </r>
    <r>
      <rPr>
        <b/>
        <sz val="11"/>
        <color rgb="FF000000"/>
        <rFont val="Times New Roman"/>
        <family val="1"/>
        <charset val="204"/>
      </rPr>
      <t>Развитие инфраструктуры физической культуры и спорта в муниципальном районе «Сосногорск»</t>
    </r>
  </si>
  <si>
    <t>Мероприятие 1.6.1.2 
Подготовка дошкольных образовательных организаций к новому учебному году</t>
  </si>
  <si>
    <t>Мероприятие 1.6.1.1
Приобретение учебных пособий, программ, методических рекомендаций этнокультурной направленности</t>
  </si>
  <si>
    <t>Мероприятие 1.5.1.2 
Грантовая поддержка в виде денежного сертификата педагогам дошкольных образовательных организаций, использующим альтернативные и вариативные формы дошкольного образования по итогам муниципального этапа конкурса</t>
  </si>
  <si>
    <t>Мероприятие 1.5.1.1 
Проведение конкурсов профессионального мастерства, семинаров, конференций</t>
  </si>
  <si>
    <t>Мероприятие 1.4.1.2 
Использование вариативных форм дошкольного образования, в общем количестве дошкольных образовательных организаций</t>
  </si>
  <si>
    <t>Мероприятие 1.4.1.1 
Модернизация технологий и содержания обучения в соответствии с ФГОС дошкольного образования</t>
  </si>
  <si>
    <t>Мероприятие 1.3.1.2 
Подготовка отчета о предоставлении компенсации родителям (законным представителям) стоимости перевозки обучающихся в муниципальных образовательных организациях между поселениями</t>
  </si>
  <si>
    <t>Мероприятие 1.3.1.1 
Прием документов и оформление  компенсации родителям (законным представителям) стоимости перевозки обучающихся в муниципальных образовательных организациях между поселениями</t>
  </si>
  <si>
    <t>1.</t>
  </si>
  <si>
    <t>2.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</si>
  <si>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1.1.2 </t>
    </r>
    <r>
      <rPr>
        <sz val="11"/>
        <color theme="1"/>
        <rFont val="Times New Roman"/>
        <family val="1"/>
        <charset val="204"/>
      </rPr>
      <t xml:space="preserve">
Развитие системы муниципальных программ</t>
    </r>
  </si>
  <si>
    <t>Мероприятие 1.1.2.1
Мониторинг реализации муниципальных программ</t>
  </si>
  <si>
    <t>3.</t>
  </si>
  <si>
    <t>4.</t>
  </si>
  <si>
    <t>4.1</t>
  </si>
  <si>
    <t>Контрольное событие № 5 
Подготовлен прогноз социально-экономического развития муниципального района "Сосногорск" на среднесрочный период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</si>
  <si>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1.1.4 </t>
    </r>
    <r>
      <rPr>
        <sz val="11"/>
        <color theme="1"/>
        <rFont val="Times New Roman"/>
        <family val="1"/>
        <charset val="204"/>
      </rPr>
      <t>Разработка прогноза социально-экономического развития муниципального района "Сосногорск" на среднесрочный период</t>
    </r>
  </si>
  <si>
    <t>5.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</si>
  <si>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2.1.1 </t>
    </r>
    <r>
      <rPr>
        <sz val="11"/>
        <color theme="1"/>
        <rFont val="Times New Roman"/>
        <family val="1"/>
        <charset val="204"/>
      </rPr>
      <t>Организационная поддержка малого и среднего предпринимательства</t>
    </r>
  </si>
  <si>
    <t>Мероприятие 2.1.1.2 
Организация и проведение "круглых столов", совещаний на территории района с представителями контролирующих органов и субъектами малого и  среднего предпринимательства</t>
  </si>
  <si>
    <t>Мероприятие 2.1.1.3 
Обеспечение деятельности Координационного совета по малому и среднему предпринимательству МО МР "Сосногорск"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</si>
  <si>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2.1.2 </t>
    </r>
    <r>
      <rPr>
        <sz val="11"/>
        <color theme="1"/>
        <rFont val="Times New Roman"/>
        <family val="1"/>
        <charset val="204"/>
      </rPr>
      <t>Информационная поддержка малого и среднего предпринимательства</t>
    </r>
  </si>
  <si>
    <t>Мероприятие 2.1.2.1 
Организация работы по обновлению учебно-методических материалов по вопросам малого и среднего предпринимательства и обеспечение функционирования информационно-справочных систем</t>
  </si>
  <si>
    <t>Мероприятие 2.1.2.2 
Публикация материалов о малом и среднем предпринимательстве в городе и районе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</si>
  <si>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2.1.3 </t>
    </r>
    <r>
      <rPr>
        <sz val="11"/>
        <color theme="1"/>
        <rFont val="Times New Roman"/>
        <family val="1"/>
        <charset val="204"/>
      </rPr>
      <t>Реализация отдельных мероприятий регионального проекта "Акселерация субъектов малого и среднего предпринимательства" в части содействия обеспечению деятельности центров "Мой бизнес"</t>
    </r>
  </si>
  <si>
    <t>Мероприятие 2.1.3.1 
Организация опубликования материалов для  субъектов МСП о работе центров «Мой бизнес»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</si>
  <si>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2.1.4 </t>
    </r>
    <r>
      <rPr>
        <sz val="11"/>
        <color theme="1"/>
        <rFont val="Times New Roman"/>
        <family val="1"/>
        <charset val="204"/>
      </rPr>
      <t>Реализация отдельных мероприятий регионального проекта «Популяризация предпринимательства» в части формирования положительного образа предпринимателя и вовлечение в предпринимательскую деятельность лиц, имеющих предпринимательский потенциал</t>
    </r>
  </si>
  <si>
    <t>Мероприятие 2.1.4.1 
Проведение обучающих мероприятий для хозяйствующих субъектов и потенциальных субъектов МСП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</si>
  <si>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2.1.5 </t>
    </r>
    <r>
      <rPr>
        <sz val="11"/>
        <color theme="1"/>
        <rFont val="Times New Roman"/>
        <family val="1"/>
        <charset val="204"/>
      </rPr>
      <t>Финансовая поддержка субъектов малого и среднего предпринимательства</t>
    </r>
  </si>
  <si>
    <t>5.1</t>
  </si>
  <si>
    <t>Мероприятие 2.1.5.1 
Субсидирование части затрат на уплату лизинговых платежей по договорам финансовой аренды (лизинга)</t>
  </si>
  <si>
    <t>5.2</t>
  </si>
  <si>
    <t>Мероприятие 2.1.5.2 
Субсидирование части затрат до 50%, понесенных на приобретение оборудования для производственных нужд предприятий и предоставления услуг</t>
  </si>
  <si>
    <t>5.3</t>
  </si>
  <si>
    <t>Мероприятие 2.1.5.3 
Субсидирование  части затрат на уплату процентов по кредитам, привлеченным субъектами малого и среднего предпринимательства в кредитных организациях</t>
  </si>
  <si>
    <t>6.</t>
  </si>
  <si>
    <t>6.1</t>
  </si>
  <si>
    <t>6.2</t>
  </si>
  <si>
    <t>7.</t>
  </si>
  <si>
    <t>7.1</t>
  </si>
  <si>
    <t>8.</t>
  </si>
  <si>
    <r>
      <rPr>
        <b/>
        <sz val="11"/>
        <color theme="1"/>
        <rFont val="Times New Roman"/>
        <family val="1"/>
        <charset val="204"/>
      </rPr>
      <t>Основное мероприятие 3.1</t>
    </r>
    <r>
      <rPr>
        <sz val="11"/>
        <color theme="1"/>
        <rFont val="Times New Roman"/>
        <family val="1"/>
        <charset val="204"/>
      </rPr>
      <t>.1 Организация общественных работ с привлечением безработных граждан</t>
    </r>
  </si>
  <si>
    <t>8.1</t>
  </si>
  <si>
    <t>Мероприятие 3.1.1.1 
Проведение общественных работ в сфере благоустройства</t>
  </si>
  <si>
    <t>8.2</t>
  </si>
  <si>
    <t>Мероприятие 3.1.1.2 
Трудоустройство безработных граждан в рамках общественных работ</t>
  </si>
  <si>
    <t>9.</t>
  </si>
  <si>
    <r>
      <rPr>
        <b/>
        <sz val="11"/>
        <color theme="1"/>
        <rFont val="Times New Roman"/>
        <family val="1"/>
        <charset val="204"/>
      </rPr>
      <t>Основное мероприятие 3.1.2.</t>
    </r>
    <r>
      <rPr>
        <sz val="11"/>
        <color theme="1"/>
        <rFont val="Times New Roman"/>
        <family val="1"/>
        <charset val="204"/>
      </rPr>
      <t xml:space="preserve"> Реализация проекта "Народный бюджет" в сфере занятости населения</t>
    </r>
  </si>
  <si>
    <t>9.1</t>
  </si>
  <si>
    <t>Мероприятие 3.1.2.1 
Направление заявок по народным проектам в адрес Администрации Главы Республики Коми</t>
  </si>
  <si>
    <t>9.2</t>
  </si>
  <si>
    <t>10.</t>
  </si>
  <si>
    <t>10.1</t>
  </si>
  <si>
    <t>Мероприятие 3.1.3.1 
Проведение опроса кадровой потребности организаций муниципального района "Сосногорск"</t>
  </si>
  <si>
    <t>10.2</t>
  </si>
  <si>
    <t>Мероприятие 3.1.3.2 
Размещение итоговой информации о кадровой потребности организаций муниципального района "Сосногорск" в ГАСУ "Управление"</t>
  </si>
  <si>
    <t>Контрольное событие № 20
Информация о кадровой потребности организаций муниципального района "Сосногорск" размещена в ГАСУ "Управление"</t>
  </si>
  <si>
    <t>11.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</si>
  <si>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3.1.4 </t>
    </r>
    <r>
      <rPr>
        <sz val="11"/>
        <color theme="1"/>
        <rFont val="Times New Roman"/>
        <family val="1"/>
        <charset val="204"/>
      </rPr>
      <t>Организационные мероприятия, информирование населения</t>
    </r>
  </si>
  <si>
    <t>11.1</t>
  </si>
  <si>
    <t>Мероприятие 3.1.4.1  Организация "круглых столов" и семинаров по вопросам занятости</t>
  </si>
  <si>
    <t>Мероприятие 3.1.4.2 
Участие в публичных слушаниях и общественных обсуждениях по реализации инвестиционных проектов, народных проектов на территории муниципального района "Сосногорск"</t>
  </si>
  <si>
    <t>11.2</t>
  </si>
  <si>
    <r>
      <rPr>
        <b/>
        <sz val="11"/>
        <color theme="1"/>
        <rFont val="Times New Roman"/>
        <family val="1"/>
        <charset val="204"/>
      </rPr>
      <t>Основное мероприятие 1.1.1.</t>
    </r>
    <r>
      <rPr>
        <sz val="11"/>
        <color theme="1"/>
        <rFont val="Times New Roman"/>
        <family val="1"/>
        <charset val="204"/>
      </rPr>
      <t xml:space="preserve"> Реализация муниципальными дошкольными образовательными организациями основных образовательных программ дошкольного образования</t>
    </r>
  </si>
  <si>
    <t>Мероприятие 1.1.1.1. 
Организация обучения и воспитания детей в муниципальных дошкольных образовательных организациях</t>
  </si>
  <si>
    <t>Мероприятие 1.2.1.1 
Заключение органами местного самоуправления соглашения с Министерством образования, науки и молодежной политики Республики Коми о предоставлении субсидии на  предоставление компенсации  родителям (законным представителям) за присмотр и уход за детьми, посещающими образовательные организации, реализующие программы дошкольного образования</t>
  </si>
  <si>
    <t>Мероприятие 1.2.1.2 
Получение субсидии на  предоставление компенсации  родителям (законным представителям) за присмотр и уход за детьми, посещающими образовательные организации, реализующие программы дошкольного образования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</si>
  <si>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1.3.1 </t>
    </r>
    <r>
      <rPr>
        <sz val="11"/>
        <color theme="1"/>
        <rFont val="Times New Roman"/>
        <family val="1"/>
        <charset val="204"/>
      </rPr>
      <t>Предоставление компенсации родителям (законным представителям) стоимости перевозки обучающихся в муниципальных образовательных организациях между поселениями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</si>
  <si>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1.4.1 </t>
    </r>
    <r>
      <rPr>
        <sz val="11"/>
        <color theme="1"/>
        <rFont val="Times New Roman"/>
        <family val="1"/>
        <charset val="204"/>
      </rPr>
      <t xml:space="preserve">
Развитие форм и моделей предоставления дошкольного образования 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</si>
  <si>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1.5.1 </t>
    </r>
    <r>
      <rPr>
        <sz val="11"/>
        <color theme="1"/>
        <rFont val="Times New Roman"/>
        <family val="1"/>
        <charset val="204"/>
      </rPr>
      <t xml:space="preserve">
Развитие инновационного опыта работы организаций дошкольного образования</t>
    </r>
  </si>
  <si>
    <t xml:space="preserve">Контрольное событие  №5
Предоставлены денежные сертификаты за 1,2 и 3 места  по итогам муниципального этапа конкурса "Воспитатель года"  
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</si>
  <si>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1.6.1 </t>
    </r>
    <r>
      <rPr>
        <sz val="11"/>
        <color theme="1"/>
        <rFont val="Times New Roman"/>
        <family val="1"/>
        <charset val="204"/>
      </rPr>
      <t xml:space="preserve">Укрепление материально-технической базы дошкольных образовательных организаций </t>
    </r>
  </si>
  <si>
    <t xml:space="preserve">Контрольное событие №6
Приобретена мебель и (или) спортивное и (или) технологическое оборудование не менее, чем в 20 ДОУ (100 %), ежегодно 
</t>
  </si>
  <si>
    <r>
      <rPr>
        <b/>
        <sz val="11"/>
        <rFont val="Times New Roman"/>
        <family val="1"/>
        <charset val="204"/>
      </rPr>
      <t xml:space="preserve">Основное мероприятие 2.1.1.  </t>
    </r>
    <r>
      <rPr>
        <sz val="11"/>
        <rFont val="Times New Roman"/>
        <family val="1"/>
        <charset val="204"/>
      </rPr>
      <t>Реализация муниципальными общеобразовательными организациями основных и дополнительных общеобразовательных программ</t>
    </r>
  </si>
  <si>
    <t>Мероприятие 2.1.1.1. 
Организация обучения и воспитания детей в муниципальных  общеобразовательных организациях</t>
  </si>
  <si>
    <t>Мероприятие 2.1.1.2 
Освоение в полном объеме субвенции, предусмотренной на реализацию образовательных программ муниципальными общеобразовательными организациями</t>
  </si>
  <si>
    <r>
      <rPr>
        <b/>
        <sz val="11"/>
        <rFont val="Times New Roman"/>
        <family val="1"/>
        <charset val="204"/>
      </rPr>
      <t xml:space="preserve"> Основное мероприятие 2.1.2.
</t>
    </r>
    <r>
      <rPr>
        <sz val="11"/>
        <rFont val="Times New Roman"/>
        <family val="1"/>
        <charset val="204"/>
      </rPr>
      <t>Создание условий, обеспечивающих доступность дополнительных общеобразовательных программ естественнонаучной и технической направленности для обучающихся</t>
    </r>
  </si>
  <si>
    <t>Мероприятие 2.1.2.1.  
Формирование современных практик управленческих и организационно-экономических механизмов в системе дополнительного  образования</t>
  </si>
  <si>
    <t>Мероприятие 2.1.2.2. 
Реализация дополнительных  образовательных программ</t>
  </si>
  <si>
    <t xml:space="preserve">Контрольное событие № 8
Подготовлен отчет о ходе реализации дополнительных образовательных программ
</t>
  </si>
  <si>
    <r>
      <rPr>
        <b/>
        <sz val="11"/>
        <rFont val="Times New Roman"/>
        <family val="1"/>
        <charset val="204"/>
      </rPr>
      <t xml:space="preserve">Основное мероприятие 2.1.3. </t>
    </r>
    <r>
      <rPr>
        <sz val="11"/>
        <rFont val="Times New Roman"/>
        <family val="1"/>
        <charset val="204"/>
      </rPr>
      <t>Обеспечение роста уровня оплаты труда педагогическим работникам организаций общего и дополнительного образования муниципального района «Сосногорск»</t>
    </r>
  </si>
  <si>
    <t>Мероприятие 2.1.3.1. 
Заключение органами местного самоуправления соглашения с Министерством образования, науки и молодежной политики Республики Коми на обеспечение роста оплаты труда  работникам общего и дополнительного образования</t>
  </si>
  <si>
    <t xml:space="preserve">Мероприятие 2.1.3.2. 
Проведение мониторинга роста оплаты труда работников общего и дополнительного образования </t>
  </si>
  <si>
    <t xml:space="preserve">Контрольное событие № 9 
Субсидия из республиканского бюджета освоена в полном объеме
</t>
  </si>
  <si>
    <r>
      <rPr>
        <b/>
        <sz val="11"/>
        <rFont val="Times New Roman"/>
        <family val="1"/>
        <charset val="204"/>
      </rPr>
      <t xml:space="preserve">Основное мероприятие 2.1.4 </t>
    </r>
    <r>
      <rPr>
        <sz val="11"/>
        <rFont val="Times New Roman"/>
        <family val="1"/>
        <charset val="204"/>
      </rPr>
      <t xml:space="preserve">Строительство и реконструкция муниципальных общеобразовательных организаций
</t>
    </r>
  </si>
  <si>
    <t xml:space="preserve">Мероприятие 2.1.4.1 
Проведение ремонтов к началу учебного года в общеобразовательных организациях </t>
  </si>
  <si>
    <t xml:space="preserve">Мероприятие 2.1.4.2. 
Заказ проектно-сметной документации на строительство начальной школы-детский сад в  п. Поляна
</t>
  </si>
  <si>
    <t xml:space="preserve">Контрольное событие № 10
Проведен текущий ремонт  не менее чем в 15 (100%) общеобразовательных организаций)
 </t>
  </si>
  <si>
    <r>
      <rPr>
        <b/>
        <sz val="11"/>
        <rFont val="Times New Roman"/>
        <family val="1"/>
        <charset val="204"/>
      </rPr>
      <t xml:space="preserve">Основное мероприятие 2.1.5 </t>
    </r>
    <r>
      <rPr>
        <sz val="11"/>
        <rFont val="Times New Roman"/>
        <family val="1"/>
        <charset val="204"/>
      </rPr>
      <t>Укрепление материально-технической базы общеобразовательных организаций муниципального района «Сосногорск»</t>
    </r>
  </si>
  <si>
    <t>Мерорприятие 2.1.5.1 
Освоение субсидии на реализацию мероприятий по укреплению материально-технической базы муниципальных общеобразовательных организаций</t>
  </si>
  <si>
    <t>Мероприятие 2.1.5.2 
Подготовка образовательных организаций общего и дополнительного образования к новому учебному году</t>
  </si>
  <si>
    <t xml:space="preserve">Контрольное событие № 11
Приобретена мебели и (или) учебники и (или) спортивное и (или) технологическое оборудование, не менее чем в 15 (100 %) общеобразовательных организациях ежегодно 
</t>
  </si>
  <si>
    <r>
      <rPr>
        <b/>
        <sz val="11"/>
        <rFont val="Times New Roman"/>
        <family val="1"/>
        <charset val="204"/>
      </rPr>
      <t>Основное мероприятие 2.1.6.</t>
    </r>
    <r>
      <rPr>
        <sz val="11"/>
        <rFont val="Times New Roman"/>
        <family val="1"/>
        <charset val="204"/>
      </rPr>
      <t xml:space="preserve">
Развитие системы оценки качества общего образования </t>
    </r>
  </si>
  <si>
    <t xml:space="preserve"> Мероприятие  2.1.6.1. 
Модернизация технологий  и содержание обучения в соответствии  с новыми федеральными стандартами общего образования</t>
  </si>
  <si>
    <t>Мероприятие 2.1.6.2. 
Поддержка и поощрение одаренных детей</t>
  </si>
  <si>
    <t xml:space="preserve">Контрольное событие № 12
100% обучающихся, отличившиеся в учебе,  получили стипендию 
</t>
  </si>
  <si>
    <r>
      <rPr>
        <b/>
        <sz val="11"/>
        <rFont val="Times New Roman"/>
        <family val="1"/>
        <charset val="204"/>
      </rPr>
      <t xml:space="preserve">Основное мероприятие 2.1.7 </t>
    </r>
    <r>
      <rPr>
        <sz val="11"/>
        <rFont val="Times New Roman"/>
        <family val="1"/>
        <charset val="204"/>
      </rPr>
      <t>Мероприятия по организации питания обучающихся 1-4 классов в муниципальных образовательных организациях в Республике Коми,  реализующих образовательную программу начального  общего образования</t>
    </r>
  </si>
  <si>
    <t>Мероприятие 2.1.7.1.
Заключение органами местного самоуправления соглашения с Министерством образования, науки и молодежной политики на организацию питания обучающихся 1-4 классов в муниципальных организациях, реализующих образовательную программу начального образования</t>
  </si>
  <si>
    <t>Мероприятие 2.1.7.2. 
Реализация плана мероприятий по внедрению государственного стандарта питания воспитанников и обучающихся общеобразовательных организаций муниципального района «Сосногорск»</t>
  </si>
  <si>
    <t xml:space="preserve">Контрольное событие № 13
Субсидия из республиканского бюджета на организацию питания обучающихся 1-4 классов в муниципальных организациях, реализующих образовательную программу начального общего образования освоена в полном объеме
</t>
  </si>
  <si>
    <r>
      <rPr>
        <b/>
        <sz val="11"/>
        <rFont val="Times New Roman"/>
        <family val="1"/>
        <charset val="204"/>
      </rPr>
      <t xml:space="preserve">Основное мероприятие 2.1.8. </t>
    </r>
    <r>
      <rPr>
        <sz val="11"/>
        <rFont val="Times New Roman"/>
        <family val="1"/>
        <charset val="204"/>
      </rPr>
      <t xml:space="preserve">
Текущее мероприятие, в рамках которого осуществляется финансирование организации предоставления дополнительного образования в подведомственных организациях»</t>
    </r>
  </si>
  <si>
    <t>Мероприятие 2.1.8.1  
Введение и обеспечение функционирования системы персонифицированного дополнительного образования детей</t>
  </si>
  <si>
    <t xml:space="preserve">Контрольное событие № 14 
Освоение субсидии  в полном объеме
</t>
  </si>
  <si>
    <r>
      <rPr>
        <b/>
        <sz val="11"/>
        <rFont val="Times New Roman"/>
        <family val="1"/>
        <charset val="204"/>
      </rPr>
      <t xml:space="preserve">Основное мероприятие 2.1.9. </t>
    </r>
    <r>
      <rPr>
        <sz val="11"/>
        <rFont val="Times New Roman"/>
        <family val="1"/>
        <charset val="204"/>
      </rPr>
      <t>Обеспечение персонифицированного финансирования дополнительного образования детей</t>
    </r>
  </si>
  <si>
    <t>Мероприятие 2.1.9.1 
Реализация приоритетного проекта "Доступное дополнительное образование для детей"</t>
  </si>
  <si>
    <t>Мероприятие 2.1.9.2. 
Распространение модели персонифицированного финансирования в системе дополнительного образования</t>
  </si>
  <si>
    <r>
      <rPr>
        <b/>
        <sz val="11"/>
        <rFont val="Times New Roman"/>
        <family val="1"/>
        <charset val="204"/>
      </rPr>
      <t>Основное мероприятие 2.1.10.</t>
    </r>
    <r>
      <rPr>
        <sz val="11"/>
        <rFont val="Times New Roman"/>
        <family val="1"/>
        <charset val="204"/>
      </rPr>
      <t xml:space="preserve"> Мероприятия, связанные с повышением оплаты труда отдельных категорий работников в сфере образования</t>
    </r>
  </si>
  <si>
    <t>Мероприятие 2.1.10.1 
Заключение органами местного самоуправления соглашения с Министерством образования, науки и молодежной политики Республики Коми на обеспечение повышения оплаты труда отдельных категорий работников в сфере образования</t>
  </si>
  <si>
    <t>Мероприятие 2.1.10.2 
Проведение мониторинга роста оплаты труда работников в сфере образования</t>
  </si>
  <si>
    <t xml:space="preserve">Контрольное событие № 16
Повышение оплаты труда отдельным категориям работников в сфере образования
</t>
  </si>
  <si>
    <r>
      <rPr>
        <b/>
        <sz val="11"/>
        <rFont val="Times New Roman"/>
        <family val="1"/>
        <charset val="204"/>
      </rPr>
      <t>Основное мероприятие 2.1.11.</t>
    </r>
    <r>
      <rPr>
        <sz val="11"/>
        <rFont val="Times New Roman"/>
        <family val="1"/>
        <charset val="204"/>
      </rPr>
      <t xml:space="preserve">
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  </r>
  </si>
  <si>
    <t>Мероприятие 2.1.11.1 
Заключение органами местного самоуправления соглашения с Министерством образования, науки и молодежной политики Республики Коми на обеспечение выплат ежемесячного денежного вознаграждения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</si>
  <si>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Контрольное событие № 17                                   Освоение межбюджетного трансферта в полном объеме</t>
  </si>
  <si>
    <t>Мероприятие 2.1.11.2
Проведение мониторинга выплаты ежемесячного денежного вознаграждения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</si>
  <si>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r>
      <rPr>
        <b/>
        <sz val="11"/>
        <rFont val="Times New Roman"/>
        <family val="1"/>
        <charset val="204"/>
      </rPr>
      <t xml:space="preserve">Основное мероприятие 2.1.12
</t>
    </r>
    <r>
      <rPr>
        <sz val="11"/>
        <rFont val="Times New Roman"/>
        <family val="1"/>
        <charset val="204"/>
      </rPr>
      <t>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  </r>
  </si>
  <si>
    <t>Мероприятие 2.1.12.1
Заключение органами местного самоуправления соглашения с Министерством образования, науки и молодежной политики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</si>
  <si>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Мероприятие 2.1.12.2 
 Реализация плана мероприятий по внедрению государственного стандарта питания воспитанников и обучающихся общеобразовательных организаций муниципального района «Сосногорск»</t>
  </si>
  <si>
    <t xml:space="preserve">Контрольное событие № 18
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освоена в полном объеме
</t>
  </si>
  <si>
    <r>
      <rPr>
        <b/>
        <sz val="11"/>
        <rFont val="Times New Roman"/>
        <family val="1"/>
        <charset val="204"/>
      </rPr>
      <t xml:space="preserve">Основное мероприятие 3.1.1. </t>
    </r>
    <r>
      <rPr>
        <sz val="11"/>
        <rFont val="Times New Roman"/>
        <family val="1"/>
        <charset val="204"/>
      </rPr>
      <t>Содействие успешной социализации обучающихся, воспитанников</t>
    </r>
  </si>
  <si>
    <t>Мероприятие 3.1.1.1. 
Организация  и проведение муниципальных этапов конкурсов с целью отбора для участия на региональный этап</t>
  </si>
  <si>
    <t>Мероприятие 3.1.1.2. 
Проведение мероприятий для талантливой молодежи</t>
  </si>
  <si>
    <r>
      <rPr>
        <b/>
        <sz val="11"/>
        <rFont val="Times New Roman"/>
        <family val="1"/>
        <charset val="204"/>
      </rPr>
      <t>Основное мероприятие 3.1.2.</t>
    </r>
    <r>
      <rPr>
        <sz val="11"/>
        <rFont val="Times New Roman"/>
        <family val="1"/>
        <charset val="204"/>
      </rPr>
      <t xml:space="preserve">
Реализация народных проектов в сфере образования, прошедших отбор в рамках проекта «Народный бюджет» </t>
    </r>
  </si>
  <si>
    <t>Мероприятие 3.1.2.1.
Заключение соглашения с Министерством образования, науки и молодежной политики Республики Коми  на получение субвенции  на реализацию народного проекта</t>
  </si>
  <si>
    <t xml:space="preserve">Мероприятие 3.1.2.2.
Реализация мероприятий и освоение средств в рамках проекта «Народный бюджет» </t>
  </si>
  <si>
    <t xml:space="preserve">Контрольное событие № 20
Народный проект в сфере образования, прошедших отбор в рамках проекта «Народный бюджет», реализован 
</t>
  </si>
  <si>
    <r>
      <rPr>
        <b/>
        <sz val="11"/>
        <rFont val="Times New Roman"/>
        <family val="1"/>
        <charset val="204"/>
      </rPr>
      <t xml:space="preserve">Основное мероприятие 3.2.1. </t>
    </r>
    <r>
      <rPr>
        <sz val="11"/>
        <rFont val="Times New Roman"/>
        <family val="1"/>
        <charset val="204"/>
      </rPr>
      <t xml:space="preserve">
Военно-патриотическое воспитание молодежи допризывного возраста</t>
    </r>
  </si>
  <si>
    <t>Мероприятие 3.2.1.1. 
Организация обучения граждан в муниципальных общеобразовательных организациях начальным знаниям в области обороны и основам военной службы, учебно-полевых сборов</t>
  </si>
  <si>
    <t xml:space="preserve">Мероприятие 3.2.1.2. 
Проведение муниципальных мероприятия патриотической направленности </t>
  </si>
  <si>
    <t xml:space="preserve">Контрольное событие № 21
100% юношей 10 классов охвачены военно-полевыми сборами
</t>
  </si>
  <si>
    <r>
      <rPr>
        <b/>
        <sz val="11"/>
        <rFont val="Times New Roman"/>
        <family val="1"/>
        <charset val="204"/>
      </rPr>
      <t xml:space="preserve">Основное мероприятие 4.1.1 </t>
    </r>
    <r>
      <rPr>
        <sz val="11"/>
        <rFont val="Times New Roman"/>
        <family val="1"/>
        <charset val="204"/>
      </rPr>
      <t xml:space="preserve">Осуществление процесса оздоровления и отдыха детей </t>
    </r>
  </si>
  <si>
    <t xml:space="preserve">Мероприятие 4.1.1.1.
Заключение органами местного самоуправления соглашения с Министерством  образования, науки и молодежной политики Республики Коми на предоставление субсидии на оздоровление детей и подростков </t>
  </si>
  <si>
    <t>Мероприятие 4.1.1.2. 
Получение субсидии республиканского бюджета на оздоровление и отдых детей и подростков</t>
  </si>
  <si>
    <t xml:space="preserve">Контрольное событие № 22
100 % освоение средств из республиканского бюджета на оздоровление и отдых детей и подростков
</t>
  </si>
  <si>
    <r>
      <rPr>
        <b/>
        <sz val="11"/>
        <rFont val="Times New Roman"/>
        <family val="1"/>
        <charset val="204"/>
      </rPr>
      <t xml:space="preserve">Основное мероприятие 4.1.2 </t>
    </r>
    <r>
      <rPr>
        <sz val="11"/>
        <rFont val="Times New Roman"/>
        <family val="1"/>
        <charset val="204"/>
      </rPr>
      <t>Содействие подросткам в трудоустройстве и проявлении своей активности в общественной жизни в период каникул</t>
    </r>
  </si>
  <si>
    <t>Мероприятие 4.1.2.1.
Организация и проведение открытия оздоровительной кампании</t>
  </si>
  <si>
    <t>Контрольное событие № 23                             Лагерями труда и отдыха охвачено не менее 300 человек</t>
  </si>
  <si>
    <t xml:space="preserve">Контрольное событие № 24                           Содержание и обеспечение деятельности Управления образования администрации муниципального района «Сосногорск» в рамках реализации Программы 
</t>
  </si>
  <si>
    <r>
      <rPr>
        <sz val="11"/>
        <rFont val="Times New Roman"/>
        <family val="1"/>
        <charset val="204"/>
      </rPr>
      <t>О.К.Мирошникова - 
начальник Управления образования администрации муниципального района «Сосногорск»</t>
    </r>
    <r>
      <rPr>
        <i/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</si>
  <si>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Основное мероприятие 5.1.1</t>
    </r>
    <r>
      <rPr>
        <sz val="11"/>
        <rFont val="Times New Roman"/>
        <family val="1"/>
        <charset val="204"/>
      </rPr>
      <t xml:space="preserve">
Обеспечение реализации подпрограмм, основных мероприятий программы
</t>
    </r>
  </si>
  <si>
    <r>
      <rPr>
        <b/>
        <sz val="11"/>
        <rFont val="Times New Roman"/>
        <family val="1"/>
        <charset val="204"/>
      </rPr>
      <t>Основное мероприятие 5.1.4</t>
    </r>
    <r>
      <rPr>
        <sz val="11"/>
        <rFont val="Times New Roman"/>
        <family val="1"/>
        <charset val="204"/>
      </rPr>
      <t xml:space="preserve">
Реализация мероприятий по оплате муниципальными учреждениями расходов по коммунальным услугам</t>
    </r>
  </si>
  <si>
    <t>7.2</t>
  </si>
  <si>
    <t xml:space="preserve">
-</t>
  </si>
  <si>
    <t xml:space="preserve">
- </t>
  </si>
  <si>
    <t>9.3</t>
  </si>
  <si>
    <t>9.4</t>
  </si>
  <si>
    <t>9.5</t>
  </si>
  <si>
    <t>9.6</t>
  </si>
  <si>
    <t>9.7</t>
  </si>
  <si>
    <t>9.8</t>
  </si>
  <si>
    <t>12.</t>
  </si>
  <si>
    <t>12.1</t>
  </si>
  <si>
    <t>12.2</t>
  </si>
  <si>
    <t>13.</t>
  </si>
  <si>
    <t>13.1</t>
  </si>
  <si>
    <t>13.2</t>
  </si>
  <si>
    <t>14.</t>
  </si>
  <si>
    <t>14.1</t>
  </si>
  <si>
    <t>14.2</t>
  </si>
  <si>
    <t>6.3</t>
  </si>
  <si>
    <t>15.</t>
  </si>
  <si>
    <t>15.1</t>
  </si>
  <si>
    <t>15.2</t>
  </si>
  <si>
    <t>3.2.</t>
  </si>
  <si>
    <t>5.1.</t>
  </si>
  <si>
    <t>5.2.</t>
  </si>
  <si>
    <t>6.1.</t>
  </si>
  <si>
    <t>6.2.</t>
  </si>
  <si>
    <t>7.1.</t>
  </si>
  <si>
    <t>7.2.</t>
  </si>
  <si>
    <t>8.1.</t>
  </si>
  <si>
    <t>8.2.</t>
  </si>
  <si>
    <t>9.1.</t>
  </si>
  <si>
    <t>9.2.</t>
  </si>
  <si>
    <t>10.1.</t>
  </si>
  <si>
    <t>10.2.</t>
  </si>
  <si>
    <t>11.1.</t>
  </si>
  <si>
    <t>11.2.</t>
  </si>
  <si>
    <t>12.1.</t>
  </si>
  <si>
    <t>12.2.</t>
  </si>
  <si>
    <t>13.1.</t>
  </si>
  <si>
    <t>13.2.</t>
  </si>
  <si>
    <t>14.1.</t>
  </si>
  <si>
    <t>16.</t>
  </si>
  <si>
    <t>16.1</t>
  </si>
  <si>
    <t>16.2</t>
  </si>
  <si>
    <t>17.</t>
  </si>
  <si>
    <t>17.1</t>
  </si>
  <si>
    <t>17.2</t>
  </si>
  <si>
    <t>18.</t>
  </si>
  <si>
    <t>18.1</t>
  </si>
  <si>
    <t>18.2</t>
  </si>
  <si>
    <t>19.</t>
  </si>
  <si>
    <t>19.1</t>
  </si>
  <si>
    <t>19.2</t>
  </si>
  <si>
    <t>20.</t>
  </si>
  <si>
    <t>20.1</t>
  </si>
  <si>
    <t>20.2</t>
  </si>
  <si>
    <t>21.</t>
  </si>
  <si>
    <t>21.1</t>
  </si>
  <si>
    <t>21.2</t>
  </si>
  <si>
    <t>22.</t>
  </si>
  <si>
    <t>22.1</t>
  </si>
  <si>
    <t>22.2</t>
  </si>
  <si>
    <t>23.</t>
  </si>
  <si>
    <t>23.1</t>
  </si>
  <si>
    <t>23.2</t>
  </si>
  <si>
    <t>24.</t>
  </si>
  <si>
    <t>25.</t>
  </si>
  <si>
    <r>
      <rPr>
        <b/>
        <sz val="11"/>
        <rFont val="Times New Roman"/>
        <family val="1"/>
        <charset val="204"/>
      </rPr>
      <t xml:space="preserve">Основное мероприятие 5.1.2.  </t>
    </r>
    <r>
      <rPr>
        <sz val="11"/>
        <rFont val="Times New Roman"/>
        <family val="1"/>
        <charset val="204"/>
      </rPr>
      <t>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  </r>
  </si>
  <si>
    <t>О.К.Мирошникова - 
начальник Управления образования администрации муниципального района «Сосногорск»</t>
  </si>
  <si>
    <t>Контрольное событие 25                            Выполнение государственного полномочия Республики Коми</t>
  </si>
  <si>
    <t>27.</t>
  </si>
  <si>
    <t>4..2</t>
  </si>
  <si>
    <t>ИТОГО ПО 
МУНИЦИПАЛЬНОЙ 
ПРОГРАММЕ:</t>
  </si>
  <si>
    <t xml:space="preserve">Контрольное событие № 4 
Обеспечено информирование и консультирование родителей (законных представителей) в консультационных центральных дошкольных образовательных организаций в 2021 году </t>
  </si>
  <si>
    <t xml:space="preserve">Контрольное событие № 15 
100% охват воспитанников дополнительного образования сертификатами учета и не менее 5% сертификатами персонифицированного финансирования в   2021 году
</t>
  </si>
  <si>
    <t xml:space="preserve">Контрольное событие № 19
Охват не менее 550 человек в возрасте от 14 до 30 лет мероприятиями для талантливой молодежи в  2020 году
</t>
  </si>
  <si>
    <t>Мероприятие 4.1.2.2. 
Проведение муниципальной акции «Речная лента» в 2021 году</t>
  </si>
  <si>
    <t xml:space="preserve">26. </t>
  </si>
  <si>
    <r>
      <rPr>
        <b/>
        <sz val="11"/>
        <rFont val="Times New Roman"/>
        <family val="1"/>
        <charset val="204"/>
      </rPr>
      <t xml:space="preserve">Основное мероприятие 5.1.3: </t>
    </r>
    <r>
      <rPr>
        <sz val="11"/>
        <rFont val="Times New Roman"/>
        <family val="1"/>
        <charset val="204"/>
      </rPr>
      <t>Приведение зданий и помещений образовательных организаций муниципального района "Сосногорск" в соответствие с требованиями пожарной безопасности, повышение материальных ценностей и оборудования</t>
    </r>
  </si>
  <si>
    <t>Контрольное событие 26
Проведение мероприятий по обеспечению пожарной безопасности</t>
  </si>
  <si>
    <r>
      <rPr>
        <b/>
        <sz val="11"/>
        <rFont val="Times New Roman"/>
        <family val="1"/>
        <charset val="204"/>
      </rPr>
      <t xml:space="preserve">Основное мероприятие 5.1.4 </t>
    </r>
    <r>
      <rPr>
        <sz val="11"/>
        <rFont val="Times New Roman"/>
        <family val="1"/>
        <charset val="204"/>
      </rPr>
      <t>Энергосбережение и повышение энергетической эффективности, в том числе мероприятия по организации функционирования системы автоматизированного учета потребления муниципальными образовательными организациями энергетических ресурсов по средствам  обеспечения дистанционного сбора, анализа и передачи в адрес ресурсоснабжающих  организаций соответствующих данных.</t>
    </r>
  </si>
  <si>
    <t>Контрольное событие № 27                      Проведение мероприятий по энергосбережению и повышению энергетической эффективности</t>
  </si>
  <si>
    <t>Контрольное событие № 28                         Проведение мероприятий по оплате расходов по коммунальным услугам</t>
  </si>
  <si>
    <t>Мероприятие 1 1.1.1 
Поддержание в актуальном состоянии Стратегии социально-экономического развития муниципального образования муниципального района "Сосногорск" на период до 2035 года</t>
  </si>
  <si>
    <t>Мероприятие 1.1.1.2 
Разработка плана мероприятий по реализации Стратегии социально-экономического развития муниципального образования муниципального района "Сосногорск" на период до 2035 года</t>
  </si>
  <si>
    <t>Контрольное событие № 1 
Индикаторы Стратегии социально-экономического развития муниципального образования муниципального района "Сосногорск" на период до 2035 года актуализированы</t>
  </si>
  <si>
    <t>Контрольное событие №2 
План мероприятий по реализации Стратегии социально-экономического развития муниципального образования муниципального района "Сосногорск" на период до 2035 года разработан</t>
  </si>
  <si>
    <t xml:space="preserve">Никитина М.А. -руководитель отдела культуры; 
Савенкова О.С. -  руководитель отдела экономического развития и потребительского рынка </t>
  </si>
  <si>
    <t>Мероприятие 2.1.1.1 Консультирование субъектов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доход": 
- по вопросам налогового, бухгалтерского и трудового законодательства; 
- по составлению бизнес-планов</t>
  </si>
  <si>
    <t xml:space="preserve">Никитина М.А.- руководитель отдела культуры; 
Савенкова О.С.- руководитель отдела экономического развития и потребительского рынка </t>
  </si>
  <si>
    <t>Мероприятие 2.1.4.2 
Организация опубликования материалов о мерах поддержки малого и среднего предпринимательства,физический лиц, не являющихся индивидуальными предпринимателями и применяющих специальный налоговый режим "Налог на профессиональный доход" в СМИ,  социальных сетях</t>
  </si>
  <si>
    <t>Мероприятие 2.1.6.1
Предоставление субсидий на реализацию народных проектов в сфере АПК, прошедших отбор в рамках проекта "Народный бюджет"</t>
  </si>
  <si>
    <t>Мероприятие 2.1.6.2
Предоставление субсидий на реализацию народных проектов в сфере МСП, прошедших отбор в рамках проекта "Народный бюджет"</t>
  </si>
  <si>
    <t xml:space="preserve">Контрольное событие 13: Оказана финансовая поддержка 100% субъектам малого и среднего предпринимательства, подавших заявки на ее получение и соответствующих установленным требованиям </t>
  </si>
  <si>
    <t>Мероприятие 2.1.7.1 
Формирование Перечня муниципального имущества МО МР «Сосногорск», свободного от прав третьих лиц (за исключением имущественных прав субъектов малого и среднего предпринимательства), в целях предоставления его на долгосрочной основе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(в том числе по льготным ставкам), физическим лицам, не являющимся индивидуальными предпринимателями и применяющим специальный налоговый режим "Налог на профессиональный доход"</t>
  </si>
  <si>
    <t>9.9</t>
  </si>
  <si>
    <t>Мероприятие 2.1.7.2 
Заключение договоров по предоставлению муниципального имущества МО МР «Сосногорск», свободного от прав третьих лиц (за исключением имущественных прав субъектов малого и среднего предпринимательства), в целях предоставления его на долгосрочной основе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(в том числе по льготным ставкам), физическим лицам, не являющимся индивидуальными предпринимателями и применяющим специальный налоговый режим "Налог на профессиональный доход"</t>
  </si>
  <si>
    <t xml:space="preserve"> Мероприятие 2.1.8.1 Содействие развитию кредитно-гарантийной формы поддержки субъектов малого и среднего предпринимательства</t>
  </si>
  <si>
    <t>Мероприятие 2.1.8.2
Организация опубликования информационных сообщений для субъектов МСП о возможности участия в программах кредитно-гарантийной поддержки, в том числе о возможности получения гарантий АО «Корпорация «МСП» и АО «МСП Банк», поручительств АО «Гарантийный фонд Республики Коми», кредитов, полученных в рамках программы стимулирования кредитования АО «Микрокредитная компания Республики Коми»</t>
  </si>
  <si>
    <t xml:space="preserve">Гоголева В.В. Заместитель руководителя админист рации -начальник Управления ЖКХ администрации муниципального района "Сосногорск" </t>
  </si>
  <si>
    <t xml:space="preserve">Гоголева В.В. Заместитель руководителя админист рации -начальник Управления ЖКХ администрации муниципального района "Сосногорск"  </t>
  </si>
  <si>
    <t>Мероприятие 3.1.2.1 Трудоустройство безработных граждан в рамках народных проектов, прошедших отбор</t>
  </si>
  <si>
    <t>Контрольное событие № 19:
Народные проекты,прошедшие отбор в рамках проекта "Народный бюджет" реализованы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</si>
  <si>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1.1.1 
</t>
    </r>
    <r>
      <rPr>
        <sz val="11"/>
        <color theme="1"/>
        <rFont val="Times New Roman"/>
        <family val="1"/>
        <charset val="204"/>
      </rPr>
      <t>Совершенствование системы стратегического управления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</si>
  <si>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1.1.3 </t>
    </r>
    <r>
      <rPr>
        <sz val="11"/>
        <color theme="1"/>
        <rFont val="Times New Roman"/>
        <family val="1"/>
        <charset val="204"/>
      </rPr>
      <t xml:space="preserve">
Подготовка информационно-аналитических материалов по вопроам социально-экономического развития муниципального района "Сосногорск"</t>
    </r>
  </si>
  <si>
    <r>
      <rPr>
        <b/>
        <sz val="11"/>
        <color theme="1"/>
        <rFont val="Times New Roman"/>
        <family val="1"/>
        <charset val="204"/>
      </rPr>
      <t>Основное мероприятие 2.1.6</t>
    </r>
    <r>
      <rPr>
        <sz val="11"/>
        <color theme="1"/>
        <rFont val="Times New Roman"/>
        <family val="1"/>
        <charset val="204"/>
      </rPr>
      <t xml:space="preserve">
 Реализация народных проектов, прошедших отбор в рамках проекта "Народный бюджет"</t>
    </r>
  </si>
  <si>
    <r>
      <rPr>
        <b/>
        <sz val="11"/>
        <color theme="1"/>
        <rFont val="Times New Roman"/>
        <family val="1"/>
        <charset val="204"/>
      </rPr>
      <t>Основное мероприятие 2.1.7</t>
    </r>
    <r>
      <rPr>
        <sz val="11"/>
        <color theme="1"/>
        <rFont val="Times New Roman"/>
        <family val="1"/>
        <charset val="204"/>
      </rPr>
      <t xml:space="preserve"> Реализация отдельных мероприятий регионального проекта "Улучшение условий ведения предпринимательской деятельности" в части оказания имущественной поддержки субъектам малого и среднего предпринимательства, физическим лицам, не являющимся индивидуальными предпринимателями и применяющим специальный налоговый режим "Налог на профессиональный доход"</t>
    </r>
  </si>
  <si>
    <r>
      <rPr>
        <b/>
        <sz val="11"/>
        <color theme="1"/>
        <rFont val="Times New Roman"/>
        <family val="1"/>
        <charset val="204"/>
      </rPr>
      <t>Основное мероприятие 2.1.8</t>
    </r>
    <r>
      <rPr>
        <sz val="11"/>
        <color theme="1"/>
        <rFont val="Times New Roman"/>
        <family val="1"/>
        <charset val="204"/>
      </rPr>
      <t xml:space="preserve"> Реализация отдельных мероприятий регионального проекта "Расширение доступа субъектов малого и среднего предпринимательства к финансовым ресурсам, в т.ч. К льготному финансированию"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</si>
  <si>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3.1.3 </t>
    </r>
    <r>
      <rPr>
        <sz val="11"/>
        <color theme="1"/>
        <rFont val="Times New Roman"/>
        <family val="1"/>
        <charset val="204"/>
      </rPr>
      <t xml:space="preserve">Проведение мониторинга кадровой потребности организаций муниципального района "Сосногорск" </t>
    </r>
  </si>
  <si>
    <t>Контрольное событие №21
Рассмотрено не менее 4 вопросов в сфере занятости</t>
  </si>
  <si>
    <t>Основное мероприятие 1.1.1 Строительство, реконструкция и капитальный ремонт объектов сферы культуры</t>
  </si>
  <si>
    <t>1.1.1.</t>
  </si>
  <si>
    <t>1.1.2.</t>
  </si>
  <si>
    <t>КС 1</t>
  </si>
  <si>
    <t>КС 2</t>
  </si>
  <si>
    <t>КС 3</t>
  </si>
  <si>
    <t>КС 4</t>
  </si>
  <si>
    <t>КС 5</t>
  </si>
  <si>
    <t>КС 6</t>
  </si>
  <si>
    <t>КС 7</t>
  </si>
  <si>
    <t>КС 8</t>
  </si>
  <si>
    <t>КС 9</t>
  </si>
  <si>
    <t>КС 10</t>
  </si>
  <si>
    <t>Основное мероприятие 1.1.2 Укрепление материально-технической базы объектов сферы культуры</t>
  </si>
  <si>
    <t>1.2.1.</t>
  </si>
  <si>
    <t>1.2.2.</t>
  </si>
  <si>
    <t>1.2.3.</t>
  </si>
  <si>
    <t>1.2.4.</t>
  </si>
  <si>
    <t>1.2.5.</t>
  </si>
  <si>
    <t>1.2.6.</t>
  </si>
  <si>
    <t>КС 11</t>
  </si>
  <si>
    <t>КС 12</t>
  </si>
  <si>
    <t>КС 13</t>
  </si>
  <si>
    <t>КС 14</t>
  </si>
  <si>
    <t>КС 15</t>
  </si>
  <si>
    <t>КС 16</t>
  </si>
  <si>
    <t>Основное мероприятие 1.1.3. Реализация народных проектов в сфере культуры, прошедших отбор в рамках проекта «Народный бюджет»</t>
  </si>
  <si>
    <t>1.3.1</t>
  </si>
  <si>
    <t>1.3.2</t>
  </si>
  <si>
    <t>КС 17</t>
  </si>
  <si>
    <t>КС 18</t>
  </si>
  <si>
    <t>1.4.1</t>
  </si>
  <si>
    <t>1.4.2.</t>
  </si>
  <si>
    <t>1.4.3.</t>
  </si>
  <si>
    <t>КС 19</t>
  </si>
  <si>
    <t>КС 20</t>
  </si>
  <si>
    <t>КС 21</t>
  </si>
  <si>
    <t>1.5.</t>
  </si>
  <si>
    <t>1.5.1.</t>
  </si>
  <si>
    <t>1.5.2</t>
  </si>
  <si>
    <t>КС 22</t>
  </si>
  <si>
    <t>1.6.</t>
  </si>
  <si>
    <t>1.6.1.</t>
  </si>
  <si>
    <t>1.6.2</t>
  </si>
  <si>
    <t>КС 23</t>
  </si>
  <si>
    <t>1.7.</t>
  </si>
  <si>
    <t>1.7.1</t>
  </si>
  <si>
    <t>1.7.2</t>
  </si>
  <si>
    <t>КС 24</t>
  </si>
  <si>
    <t>КС 25</t>
  </si>
  <si>
    <t xml:space="preserve">Основное мероприятие 2.1.1. Оказание муниципальных услуг (выполнение работ) учреждениями культурно-досугового типа </t>
  </si>
  <si>
    <t>2.1.1</t>
  </si>
  <si>
    <t>2.1.2</t>
  </si>
  <si>
    <t>Основное мероприятие 2.1.2. Проведение мероприятий, в том числе этнокультурных мероприятий с использованием коми языка, мероприятий, пропагандирующих государственные языки Республики Коми; совместных мероприятий, проводимых учреждениями культуры и национально-культурными автономиями</t>
  </si>
  <si>
    <t>2.2.1</t>
  </si>
  <si>
    <t>2.2.2.</t>
  </si>
  <si>
    <t>2.3.</t>
  </si>
  <si>
    <t>Основное мероприятие 2.1.3. Нематериальное стимулирование участников добровольческих (волонтерских) инициатив в сфере культуры</t>
  </si>
  <si>
    <t>2.3.1.</t>
  </si>
  <si>
    <t>2.3.2.</t>
  </si>
  <si>
    <t>2.5.</t>
  </si>
  <si>
    <t>2.5.1</t>
  </si>
  <si>
    <t>2.5.2</t>
  </si>
  <si>
    <t>2.6.</t>
  </si>
  <si>
    <t>Основное мероприятие 2.2.2 Назначение и выплата специальных стипендий для обучающихся образовательных учреждений дополнительного образования детей</t>
  </si>
  <si>
    <t>2.6.1.</t>
  </si>
  <si>
    <t xml:space="preserve">Мероприятие 1. Разработка нормативно-правового акта о стипендиях и проведение конкурсного отбора претендентов на получение специальных стипендий </t>
  </si>
  <si>
    <t>2.6.2.</t>
  </si>
  <si>
    <t>Меропрятие 2. Подготовка документов кандидатов на получение стипендий</t>
  </si>
  <si>
    <t>2.7.</t>
  </si>
  <si>
    <t>Основное мероприятие 2.3.1. Публикация в печатных средствах массовой информации социально-значимых материалов, изготовление и распространение социально-ориентированной телепродукции</t>
  </si>
  <si>
    <t>2.7.1.</t>
  </si>
  <si>
    <t>Мероприятие 1. Публикация в печатных средствах массовой информации социально-значимых материалов</t>
  </si>
  <si>
    <t>2.7.2.</t>
  </si>
  <si>
    <t>Мероприятие 2. Распространение социально-ориентированной телепродукции</t>
  </si>
  <si>
    <t>Основное мероприятие 3.1.1. Организация и проведение мероприятий, направленных на развитие туризма</t>
  </si>
  <si>
    <t>3.1.1.</t>
  </si>
  <si>
    <t xml:space="preserve">Мероприятие 1. Организация и проведение  Республиканского открытого фестиваля джаз, рок, фолк и популярной музыки </t>
  </si>
  <si>
    <t>3.1.2.</t>
  </si>
  <si>
    <t>Мероприятие 2. Организация и проведение национального районного фестиваля «Сосногорье-2021»</t>
  </si>
  <si>
    <t>Основное мероприятие 4.1.1. Руководство и управление в сфере установленных функций органов местного самоуправления</t>
  </si>
  <si>
    <t xml:space="preserve">Основное мероприятие 4.1.2. Организация работы по обеспечению деятельности учреждений культуры </t>
  </si>
  <si>
    <t>4.3.</t>
  </si>
  <si>
    <t>Основное мероприятие 4.1.3. Реализация комплекса мер по обеспечению пожарной безопасности объектов сферы культуры</t>
  </si>
  <si>
    <t>4.4.</t>
  </si>
  <si>
    <t>Основное мероприятие 4.1.4.  Социальные гарантии работников культуры</t>
  </si>
  <si>
    <t>4.5.</t>
  </si>
  <si>
    <t>Основное мероприятие 4.1.5. Обеспечение роста уровня оплаты труда работников муниципальных учреждений культуры МО МР "Сосногорск"</t>
  </si>
  <si>
    <t>4.6.</t>
  </si>
  <si>
    <t>Основное мероприятие 4.1.6. Обеспечение роста уровня оплаты труда педагогических работников муниципальных учреждений культуры МО МР "Сосногорск"</t>
  </si>
  <si>
    <t>4.7.</t>
  </si>
  <si>
    <t>Основное мероприятие 4.1.7. Мероприятия, связанные с повышением оплаты труда отдельных категорий работников в сфере образования</t>
  </si>
  <si>
    <t>4.9.</t>
  </si>
  <si>
    <t xml:space="preserve">Основное мероприятие 4.2.1. Энергосбережение и повышение энергетиче-ской эффективности, в том числе мероприятия по организации функ-ционирования системы автоматизированного учета, потребления муниципальных учре-ждений культуры энер-гетических ресурсов посредством обеспече-ния и дистанционного сбора, анализа и пере-дачи в адрес ресурсос-набжающих организа-ций соответствующих данных. </t>
  </si>
  <si>
    <t>4.10.</t>
  </si>
  <si>
    <t>Основное мероприятие 4.2.2. Реализация мероприятий по оплате муниципальными учреждениями расходов по коммунальным услугам</t>
  </si>
  <si>
    <t xml:space="preserve">МУНИЦИПАЛЬНАЯ ПРОГРАММА «РАЗВИТИЕ СИСТЕМЫ МУНИЦИПАЛЬНОГО УПРАВЛЕНИЯ»       </t>
  </si>
  <si>
    <t>Подпрограмма 1 «Управление муниципальными финансами и муниципальным долгом муниципального района «Сосногорск»</t>
  </si>
  <si>
    <t>1.3.</t>
  </si>
  <si>
    <t>1.3.1.</t>
  </si>
  <si>
    <t>1.3.2.</t>
  </si>
  <si>
    <t>1.4.1.</t>
  </si>
  <si>
    <t>2.1.1.</t>
  </si>
  <si>
    <t>2.1.2.</t>
  </si>
  <si>
    <t>2.2.1.</t>
  </si>
  <si>
    <t>2.4.</t>
  </si>
  <si>
    <t>2.4.1.</t>
  </si>
  <si>
    <t>2.4.2.</t>
  </si>
  <si>
    <t>2.5.1.</t>
  </si>
  <si>
    <t>2.5.2.</t>
  </si>
  <si>
    <t>3.3.</t>
  </si>
  <si>
    <t>Основное мероприятие 1.1.1. Строительство и реконструкция спортивных объектов и сооружений для муниципальных нужд</t>
  </si>
  <si>
    <t>Мероприятие 1.1.1.1. Разработка плана по строительству и реконструкции спортивных объектов и сооружений для муниципальных нужд на 2022 год</t>
  </si>
  <si>
    <t>Мероприятие 1.1.1.2. Поиск источников дополнителнього инансирования на строительство объектов и сооружений для муниципальных нужд на 2022 год</t>
  </si>
  <si>
    <t>Контрольное событие № 1: разработан план по строительству и реконструкции объектов и сооружений для муниципальных нужд на 2022 год</t>
  </si>
  <si>
    <t>Основное мероприятие 1.1.2. Реализация проекта "Народный бюджет" в сфере физической культуры и спорта</t>
  </si>
  <si>
    <t>Мероприятие 1.1.2.1. Организация работ по подписанию соглашения о выделении субсидии из средств республиканского бюджета Республики Коми на реализацию проектов "Народный бюджет" в сфере физической культуры и спорта</t>
  </si>
  <si>
    <t>Мероприятие 1.1.2.2. Реализация мероприятий, предусмотренных соглашением  о выделении субсидии из средств республиканского бюджета Республики Коми  на реализацию проектов "Народный бюджет" в сфере физической культуры и спорта</t>
  </si>
  <si>
    <t>Контрольное событие № 2: Подписаны акты выполненных работ по проектам "Народный бюджет" в сфере физической культуры и спорта</t>
  </si>
  <si>
    <t xml:space="preserve">Мероприятие 1.1.3.1. Мониторинг возможности участия в отдельных мероприятиях регионального проекта "Спорт - норма жизни" </t>
  </si>
  <si>
    <t>Мероприятие 1.1.3.2. Подготовка документов в Министерство спорта Республики Коми (в случае участия)</t>
  </si>
  <si>
    <t>Контрольное событие № 3: Документы для участия направлны в Минестерство спорта Республики Коми (в случае участия)</t>
  </si>
  <si>
    <t>Основное мероприятие 1.2.1. Организация, проведение официальных, физкультурно-оздоровительных и спортивных мероприятий для населения, в том числе для лиц с ограниченными возможностями здоровья (в том числе с привлечением реализации указанных мероприятий социально ориентированных некоммерческих организаций</t>
  </si>
  <si>
    <t>Мероприятие 1.2.1.1. Включение физкультурно-спортивных мероприятий для населения, в том числе для лиц с ограниченными возможностями здоровья в календарный план муниципального района "Сосногорск"</t>
  </si>
  <si>
    <t>Мероприятие 1.2.1.2. Реализация физкультурно-спортивных мероприятий (для населения, в том числе для лиц с ограниченными возможностями здоровья).</t>
  </si>
  <si>
    <t>Контрольное событие № 4: Физкультурно-спортивные мероприятия для населения, в том числе для лиц с ограниченными возможностями здоровья, исполнены в полном объеме</t>
  </si>
  <si>
    <t>Основное мероприятие 1.2.2. Пропаганда и популяризация физической культуры и спорта среди населения района</t>
  </si>
  <si>
    <t>Мероприятие 1.2.2.1. Размещение в СМИ, в том числе в социальных сетях, информации о планируемых и проведенных мероприятиях, актуальной информации по вопросам физической культуры и спорта, а также информации направленной на пропаганду здорового образа жизни</t>
  </si>
  <si>
    <t>Мероприятие 1.2.2.2. Проведение онлайн-конкурсов, направленных на пропаганду здорового образа жизни</t>
  </si>
  <si>
    <t>Контрольное событие № 5: Опубликовано не менее 160 статей в СМИ, а также социальных сетях, направленных на пропаганду здорового образа жизни.</t>
  </si>
  <si>
    <t>Основное мероприятие 1.2.3. Реализация Всероссийского физкультурно-спортивного комплекса "Готов к труду и обороне" (ГТО)</t>
  </si>
  <si>
    <t>Мероприятие 1.2.3.1.  Включение в календарный план официальных физкультурных и спортивных мероприятий  фестивалей ВФСК ГТО среди различных групп населения</t>
  </si>
  <si>
    <t>Мероприятие 1.2.3.2.  Проведение семинаров, совещаний, круглых столов по вопросу развития и пропаганды ВФСК ГТО</t>
  </si>
  <si>
    <t>Контрольное событие № 6:  Проведено 2 мероприятия (семинар, совещание, круглый стол)</t>
  </si>
  <si>
    <t>Основное мероприятие 1.3.1. Оказание муниципальных услуг (выполнение работ) учреждениями физкультурно-спортивной направленности</t>
  </si>
  <si>
    <t>Мероприятие 1.3.1.1. Выполнение муниципального задания МАФОУ "Конноспортивный центр Фортуна с. Усть-Ухта" и МБФОУ "Спортивный комплекс "Олимп" пгт. Войвож".</t>
  </si>
  <si>
    <t>Мероприятие 1.3.1.2. Реализация физкультурно-спортивных мероприятий для населения, в том числе для лиц с ограниченными возможностями здоровья</t>
  </si>
  <si>
    <t>Контрольное событие № 7: Муниципальное задание  МАФОУ "Конноспортивный центр Фортуна с. Усть-Ухта" и МБФОУ "Спортивный комплекс "Олимп" пгт. Войвож" выполнено в полном объеме</t>
  </si>
  <si>
    <t>Основное мероприятие 1.3.2. Укрепление материально-технической базы учреждений физкультурно-спортивной направленности</t>
  </si>
  <si>
    <t>Мероприятие 1.3.2.1. Разработка плана поэтапного укрепления материально технической базы учредений физкультурно-спортивной направленности</t>
  </si>
  <si>
    <t>Мероприятие 1.3.2.2. Поиск источников дополнительного финансирования для укрепления материально-технической базы учреждений физкультурно-спортивной направленности</t>
  </si>
  <si>
    <t>Контрольное событие № 8: разработан план укрепления материально-технической базы учреждений физкультурно-спортивной направленности</t>
  </si>
  <si>
    <t>Подпрограмма 2 "Развитие системы подготовки спортивного резерва"</t>
  </si>
  <si>
    <t>Основное мероприятие 2.1.1.  Оказание муниципальных услуг (выполнение работ) учреждениями, осуществляющими спортивную подготовку</t>
  </si>
  <si>
    <t>Мероприятие 2.1.1.1. Выполнение муниципального задания МБУ "Спортивная школа г. Сосногорска".</t>
  </si>
  <si>
    <t>Мероприятие 2.1.1.2. Организация и проведение спортивных мероприятий в соответствии с утвержденным календарным планом</t>
  </si>
  <si>
    <t>Контрольное событие № 9: Муниципальное задание МБУ "Спортивная школа г. Сосногорска" выполнено в полном объеме</t>
  </si>
  <si>
    <t>Основное мероприятие 2.1.2. Укрепление материально-технической базы учреждений, осуществляющих спортивную подготовку</t>
  </si>
  <si>
    <t>Мероприятие 2.1.2.1. Разработка плана поэтапного укрепления материально технической базы учреждений осуществляющих спортивную подготовку</t>
  </si>
  <si>
    <t>Мероприятие 2.1.2.2. Поиск источников дополнительного финансирования для укрепления материально-технической базы учреждений осуществляющих спортивную подготовку</t>
  </si>
  <si>
    <t>Контрольное событие № 10: разработан план укрепления материально-технической базы учреждений осуществляющих спортивную подготовку</t>
  </si>
  <si>
    <t>Основное мероприятие 2.1.3. Реализация отдельных мероприятий регионального проекта "Спорт -норма жизни" в части подготовки спортивного резерва и спорта высших достижений</t>
  </si>
  <si>
    <t>Мероприятие 2.1.3.1. .Мониторинг возможности участия в отдельных мероприятиях регионального проекта "Спорт - норма жизни", в части подготовки спортивного резерва и спорта высших достижений</t>
  </si>
  <si>
    <t>Мероприятие 2.1.3.2. Направление документов для участия в конкурсном отборе в Министерство спорта Республики Коми (в случае участия)</t>
  </si>
  <si>
    <t>Контрольное событие № 11: Документы для участия направлны в Минестерство спорта Республики Коми (в случае участия)</t>
  </si>
  <si>
    <t>Основное мероприятие 2.2.1. Организация, проведение муниципальных и республиканских спортивных мероприятий и участие в выездных республиканских, всероссийских и международных соревнованиях для выявления перспективных и талантливых спортсменов</t>
  </si>
  <si>
    <t>Мероприятие 2.2.1.1. Формирование календарного плана официальных физкультурных мероприятий и спортивных мероприятий муниципального района "Сосногорск"</t>
  </si>
  <si>
    <t>Мероприятие 2.2.1.2. Реализация календарного плана официальных физкультурных мероприятий и спортивных мероприятий муниципального района "Сосногорск"</t>
  </si>
  <si>
    <t xml:space="preserve">. </t>
  </si>
  <si>
    <t>Основное мероприятие 2.2.2. Поощрение одаренных спортсменов, достигших высоких спортивных результатов и подготовивших их тренеров единовременной целевой стипендией "Успех"</t>
  </si>
  <si>
    <t>Мероприятие 2.2.2.1. Проведение работы по подготовке постановления о единовременной целевой стипендии "Успех" муниципального района "Сосногорск"  на 2021 год</t>
  </si>
  <si>
    <t>Мероприятие 2.2.2.2. Проведение торжественное вручение единовременной целевой стипендии "Успех" муниципального района "Сосногорск"</t>
  </si>
  <si>
    <t>Основное мероприятие 3.1.1. Руководство и управление в сфере установленных функций органов исполнительной власти</t>
  </si>
  <si>
    <t>Мероприятие 3.1.1.1. Обеспечение заработной платы работников отдела физкультуры и спорта администрации муниципального района "Сосногорск"</t>
  </si>
  <si>
    <t>Мероприятие 3.1.1.2.  Реализация установленных задач и функций отдела физкультуры и спорта администрации муниципального района "Сосногорк"</t>
  </si>
  <si>
    <t xml:space="preserve">Основное мероприятие 3.1.2. Выполнение других обязательств отделом физкультуры и спорта </t>
  </si>
  <si>
    <t>Мероприятие 3.1.2.1. Обеспечение заработной платы работников централизованной бухгалтерии отдела физкультуры и спорта администрации муниципального района "Сосногорск"</t>
  </si>
  <si>
    <t>Мероприятие 3.1.2.2. Реализация задач и функций возложенных на централизованную бухгалтерию отдела физкульутры и спорта администрации муниципального района "Сосногорск"</t>
  </si>
  <si>
    <t>Основное мероприятие 3.1.3. Мероприятия, связанные с повышением оплаты труда отдельных категорий работников в сфере образования</t>
  </si>
  <si>
    <t>Мероприятие 3.1.3.1. Мониторинг начисления заработной платы отдельным категориям работников в сфере образования</t>
  </si>
  <si>
    <t>Мероприятие 3.1.3.2. Сохранение целевого показателя по среднемесячной заработной плате педагогических работников в сфере физкультуры на уровне не ниже 51 600 рублей.</t>
  </si>
  <si>
    <t>Основное мероприятие 3.1.4. Предоставления мер социальной поддержки специалистам муниципальных учреждений</t>
  </si>
  <si>
    <t>Мероприятие 3.1.4.1. Ведение учета лиц, получающих меры социальной поддержки в подведомственных учреждениях</t>
  </si>
  <si>
    <t>Мероприятие 3.1.4.2. Формирование плана затрат на предоставление мер социальной поддержки</t>
  </si>
  <si>
    <t>Основное мероприятие 3.1.5. Иные межбюджетные трансферты на поддержку бюджетных и автономных учреждений в сфере физической культуры и спорта</t>
  </si>
  <si>
    <t>Мероприятие 3.1.5.1. Мониторинг необходимости в иных межбюджетных трансфертах на поддержку бюджетных и автономных учреждений в сфере физической культуры и спорта</t>
  </si>
  <si>
    <t>Мероприятие 3.1.5.2. Подготовка документации к соглашеню о выделении иных межбюджетных трансфертов  на поддержку бюджетных и автономных учреждений в сфере физической культуры и спорта (в случае необходимости)</t>
  </si>
  <si>
    <t>Основное мероприятие 3.2.1. Энергосбережение и повышение энергоэффективности, в том числе мероприятия по организации функционирования системы автоматизированного учета, потреблением муниципальным учреждениями физкультуры и спорта энергетических ресурсов по средствам обеспечения дистанционного сбора, анализа и передачи в адрес ресурсно-снабжающих организаций соответствующих данных.</t>
  </si>
  <si>
    <t>Мероприятие 3.2.1.1. Составление плана по организации энергосбережения и повышения энергоэффективности</t>
  </si>
  <si>
    <t xml:space="preserve">Мероприятие 3.2.1.2. Реализация плана организации энергосбережения и повышения энергоэффективности </t>
  </si>
  <si>
    <t>Основное мероприятие 3.2.2. Реализация мероприятий по оплате муниципальными учреждениями расходов по коммунальным услугам</t>
  </si>
  <si>
    <t xml:space="preserve">Мероприятие 3.2.2.1. Составление договоров на оказание услуг по обращению с ТКО по всем подведомственным </t>
  </si>
  <si>
    <t>Мероприятие 3.2.2.2. Выполнение мероприятий по обращению с ТКО подведомствеными учреждениями</t>
  </si>
  <si>
    <t>Подпрограмма 3 "Благоустройство населенных пунктов на территории муниципального района «Сосногорск»</t>
  </si>
  <si>
    <t>ИТОГО:</t>
  </si>
  <si>
    <t>ИТОГО по программе:</t>
  </si>
  <si>
    <t xml:space="preserve">Оказание поддержки в улучшении жилищных условий молодых семей
</t>
  </si>
  <si>
    <t xml:space="preserve">Мероприятие 1.1.1.1 Включение молодых семей в список претендентов на получение социальных выплат 
</t>
  </si>
  <si>
    <t xml:space="preserve">Мероприятие 1.1.1.2 Вручение молодым семьям свидетельств о предоставлении социальной выплаты на приобретение жилого помещения </t>
  </si>
  <si>
    <t>Контрольное событие № 1  Приобретение молодыми семьями жилого помещения в 2021 году</t>
  </si>
  <si>
    <t>Оказание государственной поддержки в обеспечении жилыми помещениями детей-сирот и детей, оставшихся без попечения родителей</t>
  </si>
  <si>
    <t>Мероприятие 1.1.2.1 Включение детей-сирот в список нуждающихся в жилых помещениях муниципального жилищного фонда</t>
  </si>
  <si>
    <t xml:space="preserve">Мероприятие 1.1.2.2 Приобретение жилых помещений для детей-сирот </t>
  </si>
  <si>
    <t>Контрольное событие № 2 Предоставление детям-сиротам жилым помещений в 2021 году</t>
  </si>
  <si>
    <t>Оказание поддержки в обеспечении жилыми помещениями ветеранов боевых действий и инвалидов</t>
  </si>
  <si>
    <t xml:space="preserve">Мероприятие 1.1.3.1 Включение ветеранов боевых действий в список претендентов на получение социальных выплат 
</t>
  </si>
  <si>
    <t xml:space="preserve">Мероприятие 1.1.3.2 Вручение ветеранам боевых действий  свидетельств о предоставлении социальной выплаты на приобретение жилого помещения </t>
  </si>
  <si>
    <t>Контрольное событие № 3 Приобретение ветеранами боевых действий и инвалидами жилого помещения в 2021 году</t>
  </si>
  <si>
    <t xml:space="preserve"> Оказание поддержки в улучшении жилищных условий граждан в рамках федерального законодательства</t>
  </si>
  <si>
    <t>Мероприятие 1.2.1.1 Вкючение в список нуждающихся в улучшении жилищных условий граждан в рамках федерального законодательства</t>
  </si>
  <si>
    <t>Мероприятие 1.2.1.2 Вручение  свидетельств о предоставлении социальной выплаты на приобретение жилого помещения  в рамках федерального законодательства</t>
  </si>
  <si>
    <t xml:space="preserve">Контрольное событие № 4 Приобретение гражданам жилых помещений в рамках федерального законодательства  </t>
  </si>
  <si>
    <t xml:space="preserve"> Оказание государственной поддержки в улучшении жилищных условий граждан в рамках законодательства Республики Коми</t>
  </si>
  <si>
    <t xml:space="preserve">Мероприятие 1.2.2.1 Включение в список нуждвющихся в улучшении жилищных условий граждан в рамках законодательства Республики Коми  </t>
  </si>
  <si>
    <t>Мероприятие 1.2.2.2 Вручение гражданам свидетельств о предоставлении социальной выплаты на приобретение жилого помещения в рамках законодательства Республики Коми</t>
  </si>
  <si>
    <t xml:space="preserve">Контрольное событие № 5 Приобретение гражданам жилых помещений в рамках законодательства Республики Коми </t>
  </si>
  <si>
    <t>Реализация мероприятий по переселению граждан из аварийного жилищного фонда</t>
  </si>
  <si>
    <t>Мероприятие 2.1.1.1 Проведение обследований МКД в целях признания их непригодными для постоянного проживания (аварийными) после 01.01.2012 года</t>
  </si>
  <si>
    <t>Мероприятие 2.1.1.2 Занесение данных об аварийных многоквартирных домах в автоматизировнную информационную систему "Реформа ЖКХ"</t>
  </si>
  <si>
    <t>Реализация мероприятий по капитальному ремонту многоквартирных домов</t>
  </si>
  <si>
    <t>Мероприятие 2.1.2.1 Проведение обследований МКД в целях признания их пригодными (непригодными) для постоянного проживания</t>
  </si>
  <si>
    <t xml:space="preserve">Мероприятие 2.1.2.2 Занесение МКД, признаннных непригодными для постоянного проживания в реестр объектов муниципального жилого фонда городского поселения «Сосногорск», подлежащих ремонту </t>
  </si>
  <si>
    <t>Контрольное событие № 7: Во всех многоквартирных домах, запланированных в 2021 году проведены работы по капитальному ремонту</t>
  </si>
  <si>
    <t>Создание условий для комфортного проживания граждан.</t>
  </si>
  <si>
    <t xml:space="preserve">Мероприятие 2.1.3.1 Заключение соглашения на предоставление субсидии из республиканского бюджета Республики Коми на 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</t>
  </si>
  <si>
    <t xml:space="preserve">Мероприятие 2.1.3.2 Заключение договоров на предоставление спутникового канала связи для целей доступа в сеть Интернет и получения услуг голосовой связи от оператора сотовой связи на территориях труднодоступных и малонаселенных пунктов </t>
  </si>
  <si>
    <t>Контрольное событие № 8:  Заключено Соглашение на предоставление субсидии из республиканского бюджета Республики Коми на 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</t>
  </si>
  <si>
    <t>Основное мероприятие 1.F3. (1.2.1.5.) Региональный проект "Обеспечение устойчивого сокращения непригодного для проживания жилищного фонда"</t>
  </si>
  <si>
    <t>Комитет по управлению имуществом администрации муниципального района "Сосногорск"</t>
  </si>
  <si>
    <t>Мероприятие 1.F3. (1.2.1.5.).1. Расселение   жилых помещений аварийного жилищного фонда общей площадью 255,9 кв.м. в рамках реализации программы по перселению граждан из аварийного жилищного фонда 2019-2025 гг.</t>
  </si>
  <si>
    <t>Контрольное событие № 10: Расселены жилые помещения аварийного жилищного фонда общей площадью 255,9 кв.м. в рамках реализации программы по перселению граждан из аварийного жилищного фонда 2019-2025 гг.</t>
  </si>
  <si>
    <t>Обеспечение своевременной подготовки объектов жилищно-коммунального комплекса к работе весенне-зимний период</t>
  </si>
  <si>
    <t>Мероприятие 2.2.1.1 Разработка комплекса мер и мероприятий по подготовке жилищно-коммунального хозяйства к работе в осенне-зимних условиях</t>
  </si>
  <si>
    <t xml:space="preserve">Мероприятие 2.2.1.2 Осуществление мониторинга хода подготовки жилищно-коммунального хозяйства к работе в осенне-зимних условиях </t>
  </si>
  <si>
    <t>Контрольное событие № 10 Паспорта готовности получены в полном объеме</t>
  </si>
  <si>
    <t>Мониторинг качества отобранных проб воды и сточных вод</t>
  </si>
  <si>
    <t xml:space="preserve">Мероприятие 2.2.2.1 Мониторинг качества отобранных проб воды  </t>
  </si>
  <si>
    <t>Мероприятие 2.2.2.2 Мониторинг качества отобранных проб сточных вод</t>
  </si>
  <si>
    <t>Контрольное событие № 12: Мониторинг качества отобранных проб воды и сточных вод осуществлен не менее 1 раза в квартал 2021 года</t>
  </si>
  <si>
    <t>Отлов и содержание безнадзорных животных</t>
  </si>
  <si>
    <t>Мероприятие 4.1.2.1 Заключение соглашения на предоставление субвенции из республиканского бюджета Республики Коми на отлов и содержание безнадзорных животных</t>
  </si>
  <si>
    <t>Мероприятие 4.1.2.2 Заключение муниципального контракта на оказание услуг по отлову, передержке и утилизации трупов  безнадзорных животных (собак) на территории муниципального района «Сосногорск»</t>
  </si>
  <si>
    <t>Контрольное событие № 15: Заключен и исполнен муниципальный контракт на оказание услуг по отлову, передержке и утилизации трупов  безнадзорных животных (собак) на территории муниципального района «Сосногорск»</t>
  </si>
  <si>
    <t xml:space="preserve">Организация и координация деятельности Управления жилищно-коммунального хозяйства администрации муниципального района «Сосногорск» в рамках установленных полномочий по реализации программы </t>
  </si>
  <si>
    <t xml:space="preserve">Осуществление переданных государственных полномочий </t>
  </si>
  <si>
    <t>Организация и координация деятельности МКУ «Управление капитального строительства г. Сосногорска» в рамках установленных полномочий по реализации программы</t>
  </si>
  <si>
    <t xml:space="preserve">Контрольное событие № 7
Подготовлен отчет об использовании субвенции на  реализацию образовательных программ муниципальными общеобразовательными организациями
</t>
  </si>
  <si>
    <t xml:space="preserve">О.К.Мирошникова - начальник Управления образования, Е.Н.Николаева  – главный специалист Управления образования
</t>
  </si>
  <si>
    <t xml:space="preserve">Основное мероприятие 1.1.1. Формирование проекта решения Совета муниципального района «Сосногорск»  о бюджете муниципального района «Сосногорск» на очередной финансовый  год  и плановый период   
</t>
  </si>
  <si>
    <t xml:space="preserve">Мероприятие 1.1.1.1. Формирование предельных объемов бюджетных ассигнований на очередной финансовый год и плановый период и доведение их до субъектов бюджетного планирования </t>
  </si>
  <si>
    <t>Мероприятие 1.1.2.1. Подготовка и представление в администрацию муниципального района "Сосногорск" проекта решения о бюджете муниципального района "Сосногорск" на очередной финансовый год и плановый период</t>
  </si>
  <si>
    <t>Контрольное событие № 1: Проект решения Совета муниципального района "Сосногорск" на очередной финансовый год и плановый период представлен в администрацию муниципального района "Сосногорск" в установленный срок</t>
  </si>
  <si>
    <t xml:space="preserve">Основное мероприятие 1.1.2. Организация исполнения бюджета муниципального района «Сосногорск»         
</t>
  </si>
  <si>
    <t>Мероприятие 1.2.1.1. Составление и ведение сводной бюджетной росписи  бюджета муниципального района "Сосногорск "в установленном порядке</t>
  </si>
  <si>
    <t>Мероприятие 1.1.2.2. Формирование бюджетной отчетности об исполнении</t>
  </si>
  <si>
    <t>Контрольное событие программы № 2: Сводная бюджетная роспись  бюджета муниципального района "Сосногорск"  на очередной финансовый год и плановый период  утверждена</t>
  </si>
  <si>
    <t xml:space="preserve">Основное мероприятие 1.2.1. Обслуживание  муниципального долга муниципального района «Сосногорск» </t>
  </si>
  <si>
    <t>Мероприятие 1.2.1.1. Осуществление расходов на обслуживание муниципального долга</t>
  </si>
  <si>
    <t xml:space="preserve">Мероприятие 1.2.1.2. Минимизация расходов на обслуживание муниципального долга </t>
  </si>
  <si>
    <t>Контрольное событие программы № 3 : Расчеты по обслуживанию муниципального долга  в 2021 году проведены</t>
  </si>
  <si>
    <t xml:space="preserve">Основное мероприятие 1.2.2. Оптимизация структуры муниципального долга, планирование муниципальных заимствований муниципального района «Сосногорск» на основе анализа  рынка кредитных ресурсов Республики Коми 
</t>
  </si>
  <si>
    <t xml:space="preserve">Мероприятие 1.2.2.1. Осуществление  заимствований на основе анализа и мониторинга финансовых рынков </t>
  </si>
  <si>
    <t xml:space="preserve">Мероприятие 1.2.2.2. Учет муниципального долга </t>
  </si>
  <si>
    <t>Контрольное событие программы № 4: Заемные средства привлечены в 2021 году в  бюджет муниципального района "Сосногорск"</t>
  </si>
  <si>
    <t xml:space="preserve">Основное мероприятие 2.1.1. Передача в аренду муниципального имущества, в том числе земельных участков 
</t>
  </si>
  <si>
    <t>Мероприятие 2.1.1.1. Организация проведения оценки рыночной стоимости объектов муниципальной собственности для сдачи в аренду, в том числе земельных участков</t>
  </si>
  <si>
    <t xml:space="preserve">Мероприятие 2.1.1.2. Информационное обеспечение аренды муниципального имущества, в том числе земельных участков
</t>
  </si>
  <si>
    <t>Контрольное событие № 5: Решения о передаче в аренду муниципального имущества, в том числе земельных участков приняты</t>
  </si>
  <si>
    <t>Основное мероприятие 2.1.2. Проведение приватизации муниципального имущества, в том числе продажа земельных участков</t>
  </si>
  <si>
    <t>Мероприятие 2.1.2.1. Организация проведения оценки рыночной стоимости объектов муниципальной собственности для продажи, в том числе земельных участков</t>
  </si>
  <si>
    <t xml:space="preserve">Мероприятие 2.1.2.2. Информационное обеспечение приватизации муниципального имущества, в том числе продажи земельных участков
</t>
  </si>
  <si>
    <t>Контрольное событие № 6: Решение о приватизации муниципального имущества, в том числе продаже земельных участков принято</t>
  </si>
  <si>
    <t>Основное мероприятие 2.1.3. Содержание объектов муниципальной собственности на период нахождения их в казне муниципального района «Сосногорск»</t>
  </si>
  <si>
    <t>Мероприятие 2.1.3.1. Содержание и ремонт помещений, находящиеся в муниципальной казне муниципального образования муниципального района «Сосногорск</t>
  </si>
  <si>
    <t>Мероприятие 2.1.3.2. Оплата коммунальных услуг за помещения, находящиеся в муниципальной казне муниципального образования муниципального района «Сосногорск»</t>
  </si>
  <si>
    <t>Контрольное событие № 7: Договоры  с обслуживающими, ресурсоснабжающими и охранными организациям заключены</t>
  </si>
  <si>
    <t>Основное мероприятие 2.1.4. Ведение претензионно-исковой работы в случае нарушения условий использования муниципального имущества муниципального района «Сосногорск»</t>
  </si>
  <si>
    <t>Мероприятие 2.1.4.1. Совершенствование нормативно-правовой базы в сфере имущественно- земельных отношений</t>
  </si>
  <si>
    <t xml:space="preserve">Мероприятие 2.1.4.2. Проверки соблюдения пользователем условий договора аренды  в части своевремменой оплаты по договору, а также содержания объекта, фактически занимаемого размера площади, заявленного целевого использования,
</t>
  </si>
  <si>
    <t>Контрольное событие № 8: Претензионно-исковая работа проведена (направленные претензии и иски в сфере имущественно- земельных отношений)</t>
  </si>
  <si>
    <t>Основное мероприятие 2.2.1. Организация технической инвентаризации и паспортизации объектов недвижимого имущества, находящегося в собственности муниципального района «Сосногорск»</t>
  </si>
  <si>
    <t xml:space="preserve">Мероприятие 2.2.1.1. Формирование перечня объектов недвижимого имущества, требующих технической инвентаризации
</t>
  </si>
  <si>
    <t xml:space="preserve">Мероприятие 2.2.1.2. Подготовка документации для заключения мунконтрактов, договоров на выполнение работ по технической инвентаризации объектов недвижимости
</t>
  </si>
  <si>
    <t>Контрольное событие № 9: Технические планы на объект изготовлены</t>
  </si>
  <si>
    <t xml:space="preserve">Основное мероприятие 2.2.2. Организация мероприятий по постановке на государственный кадастровый учет
земельных участков
</t>
  </si>
  <si>
    <t xml:space="preserve">Мероприятие 2.2.2.1. Прием заявок на проведение кадастровых работ и формирование перечня земельных участков, по которым необходимо провести кадастровые работы
</t>
  </si>
  <si>
    <t xml:space="preserve">Мероприятие 2.2.2.2. Организация работ по заключению мунконтрактов, договоров для обеспечения кадастровыми паспортами земельных участков
</t>
  </si>
  <si>
    <t>Контрольное событие № 10: Земельные участки поставлены на кадастровый учет</t>
  </si>
  <si>
    <t>Основное мероприятие 2.2.3. Регистрация права собственности муниципального района «Сосногорск» на объекты муниципальной собственности муниципального района «Сосногорск»</t>
  </si>
  <si>
    <t>Мероприятие 2.2.3.1. Подготовка документов для государственной регистрации права муниципальной собственности на объекты муниципальной собственности муниципального образования муниципального района «Сосногорск»</t>
  </si>
  <si>
    <t>Мероприятие 2.2.3.2. Внесение в реестр муниципальной  собственности данных о регистрации права собственности</t>
  </si>
  <si>
    <t>Контрольное событие № 11: Оформлено право собственности на объекты муниципальной собственности МОМР «Сосногорск»</t>
  </si>
  <si>
    <t>Основное мероприятие 3.1.1. Организация и координация деятельности Комитета в рамках установленных полномочий по реализации подпрограммы</t>
  </si>
  <si>
    <t>Основное мероприятие 3.1.2. Организация и координация деятельности Администрации муниципального района «Сосногорск»  в рамках установленных полномочий по реализации Программы</t>
  </si>
  <si>
    <t>Основное мероприятие 3.1.4. Обеспечение профессионального развития кадров в системе муниципальног управления</t>
  </si>
  <si>
    <t>Предупреждение чрезвычайных ситуаций в период прохождения весеннего половодья и лесных пожаров</t>
  </si>
  <si>
    <t>Организация работы Комиссии по чрезвычайным ситуациям и обеспечения пожарной безопасности МОМР «Сосногорск</t>
  </si>
  <si>
    <t>Организация проведения комплексных учений и штабных тренировок для решения задач в области гражданской обороны  и чрезвычайных ситуаций</t>
  </si>
  <si>
    <t>Организация модернизации систем оповещения и информирования населения</t>
  </si>
  <si>
    <t>Организация пропагандисткой работы среди населения</t>
  </si>
  <si>
    <t xml:space="preserve">Контрольное событие 3
Вышло в эфир 12 тематических радиосообщений и 6 телесюжетов  (за год)
</t>
  </si>
  <si>
    <t>Мероприятия по подготовке населения в области гражданской обороны  и защиты от чрезвычайных ситуаций (смотр – конкурс)</t>
  </si>
  <si>
    <t>Обеспечение антитеррористической защищенности объектов жизнеобеспечения, объектов (мест) массового пребывания людей и формирование эффективной системы противодействия идеологии терроризма и экстремизма</t>
  </si>
  <si>
    <t xml:space="preserve">Организация работы муниципальной антитеррористической комиссии при руководителе администрации 
МОМР «Сосногорск»
</t>
  </si>
  <si>
    <t>Проверка состояния антитеррористической защищенности  объектов, соответствующих перечню минимальных обязательных требований с массовым пребыванием граждан на территории МОМР «Сосногорск»</t>
  </si>
  <si>
    <t>Проведение профилактических мероприятий  с гражданами наиболее подверженных воздействию идеологии терроризма</t>
  </si>
  <si>
    <t>Организация проведения комплексных учений, штабных тренировок для решения задач по минимизации и (или) ликвидации последствий проявления терроризма</t>
  </si>
  <si>
    <t>Организационное и информационное обеспечение деятельности Антинаркотической комиссии в МО МР «Сосногорск»</t>
  </si>
  <si>
    <t>Утверждение плана работы Антинаркотической комиссии МО МР «Сосногорск»</t>
  </si>
  <si>
    <t>Проведение профилактических мероприятий, заслушивание отчетов членов Антинаркотической комиссии в МО МР «Сосногорск»</t>
  </si>
  <si>
    <t xml:space="preserve">Подпрограмма 4 «Обеспечение реализации муниципальной программы»  </t>
  </si>
  <si>
    <t>Управление
 жилищно-коммунального 
хозяйства администрации 
муниципального района «Сосногорск»</t>
  </si>
  <si>
    <t>0,00</t>
  </si>
  <si>
    <t xml:space="preserve">Контрольное событие № 17 </t>
  </si>
  <si>
    <t>Комитет по 
упрвлению имуществом 
администрации 
муниципального района "Сосногорск"</t>
  </si>
  <si>
    <t>578769,00</t>
  </si>
  <si>
    <t>Контрольное событие № 18</t>
  </si>
  <si>
    <t>МКУ «Управление 
капитального строительства 
г. Сосногорска»</t>
  </si>
  <si>
    <t>10120523,00</t>
  </si>
  <si>
    <t xml:space="preserve">Контрольное событие № 19 </t>
  </si>
  <si>
    <t>Обеспечение безопасного участия детей в дорожном движении</t>
  </si>
  <si>
    <t>Управление образования администрации муниципального района "Сосногорск"</t>
  </si>
  <si>
    <t>Мероприятие 1.1.1.1 Организация приобретения в образовательных учреждениях МО МР "Сосногорск" печатных и электронных пособий, настенных стендов безопасных маршрутов передвижения детей в образовательные учреждения</t>
  </si>
  <si>
    <t>Мероприятие 1.1.1.2 Изготовление и распространение световозвращающих приспособлений в среде дошкольников и учащихся младших классов образовательных учреждений</t>
  </si>
  <si>
    <t xml:space="preserve">Контрольное событие № 1 В адрес Министерства образования Республики Коми направлены заявки на приобретние для образовантельных учреждений световозвращающих приспособлений, печатных и электронных пособий, настенных стендов безопасных маршрутов передвижения детей в образовательные учреждения </t>
  </si>
  <si>
    <t xml:space="preserve">Проведение профилактических мероприятий, направленных на укрепление дисциплины участников дорожного движения </t>
  </si>
  <si>
    <t xml:space="preserve">ОГИБДД ОМВД России по г. Сосногорску </t>
  </si>
  <si>
    <t>31.12.2021</t>
  </si>
  <si>
    <t xml:space="preserve">Мероприятие 1.1.2.1 Подготовка и размещение в печатных средствах массовой информации информационно-пропагандистских материалов на тему "Предупреждение дорожно-транспортных происшествий", "Реагирование пожарно-спасательных подразделений на дорожно-транспортные происшествия, в результате которых погибли люди" </t>
  </si>
  <si>
    <t>Мероприятие 1.1.2.2 Проведение профилактических, пропагандистских акций, направленных на укрепление дисциплины участников дорожного движения, формирования у них стереотипов законопослушного поведения на дороге</t>
  </si>
  <si>
    <t>Контрольное событие № 2 Осуществлено 690 публикаций в средствах массовой информации на тему повышения безопасности дорожного движения</t>
  </si>
  <si>
    <t>Обеспечение содержания, ремонта и капитального ремонта автомобильных дорог общего пользования местного значения муниципального района «Сосногорск» (дорожные фонды)</t>
  </si>
  <si>
    <t xml:space="preserve">Мероприятие 2.1.1.1 Проведение комплекса работ по содержанию и обслуживанию автомобильных дорог общего пользования местного значения муниципального района «Сосногорск» </t>
  </si>
  <si>
    <t>Мероприятие 2.1.1.2 Техническая инвентаризация автомобильных дорог местного значения</t>
  </si>
  <si>
    <t>Мероприятие 2.1.1.3 Капитальный ремонт и ремонт дорог и искусственных сооружений,  находящихся в неудовлетворительном состоянии</t>
  </si>
  <si>
    <t xml:space="preserve">Контрольное событие № 3 Заключены на 2021 год муниципальные контракты на выполнение работ по содержанию и обслуживанию автомобильных дорог общего пользования местного значения муниципального района «Сосногорск» </t>
  </si>
  <si>
    <t xml:space="preserve"> Оборудование и содержание ледовых переправ и зимних автомобильных дорог общего пользования местного значения </t>
  </si>
  <si>
    <t>Мероприятие 2.1.2.1 Заключение соглашения с министерством строительства и дорожного хозяйства Республики Коми  на предоставление субсидий  из республиканского бюджета Республики Коми на оборудование и содержание ледовых переправ и зимних автомобильных дорог общего пользования местного значения на 2021 год</t>
  </si>
  <si>
    <t>Мероприятие 2.1.2.2 Обеспечение оборудования и содержания ледовых переправ и зимних автомобильных дорог общего пользования местного значения протяженностью 160,75 км за счет средств, поступивших из республиканского бюджета</t>
  </si>
  <si>
    <t>Контрольное событие № 4 Исполнены муниципальные контракты на выполнение работ по оборудованию и содержанию ледовых переправ и зимних автомобильных дорог общего пользования местного значения на территории муниципального района «Сосногорск» в полном объеме</t>
  </si>
  <si>
    <t>Подпрограмма 2: "Развитие транспортной инфраструктуры и транспортного обслуживания населения и экономики муниципального района «Сосногорск»"</t>
  </si>
  <si>
    <t>Мероприятие 1.1.1.2 
Освоение в полном объеме субвенции, предусмотренной на реализацию образовательных программ муниципальными дошкольными образовательными организациями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</si>
  <si>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1.1.2 </t>
    </r>
    <r>
      <rPr>
        <sz val="11"/>
        <color theme="1"/>
        <rFont val="Times New Roman"/>
        <family val="1"/>
        <charset val="204"/>
      </rPr>
      <t>Предоставление компенсации родителям (законным представителям) платы за присмотр и уход за детьми посещающими образовательные организации на территории Республики Коми, реализующие общеобразовательную программу дошкольного образования</t>
    </r>
  </si>
  <si>
    <t>кассовое исполнение на 01.10.2021</t>
  </si>
  <si>
    <t>Контрольное событие № 6: Все многоквартные дома, признанные аварийными после 01.01.2012 года включены в республиканскую адресную программу «Переселение граждан из аварийного жилищного фонда»</t>
  </si>
  <si>
    <t>Мероприятие 2.1.3.3 Заключение соглашения на предоставление из республиканского бюджета Республики Коми бюджету муниципального образования муниципального района "Сосногорск" субвенций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</si>
  <si>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8.3</t>
  </si>
  <si>
    <t>8.4</t>
  </si>
  <si>
    <t>Мероприятие 2.1.3.4 Заключение соглашений с поставщиками твердого топлива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</si>
  <si>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4.1.1. Выполнение мероприятий по улучшению технического, санитарного состояния объектов внешнего благоустройства</t>
  </si>
  <si>
    <t xml:space="preserve">Мероприятие 4.1.1.1 Заключение соглашения на предоставление межбюджетных трансферов городским поселениям, входящим в состав муниципального района "Сосногорск" на реализацию народных инициатив </t>
  </si>
  <si>
    <t>23194804,29</t>
  </si>
  <si>
    <t xml:space="preserve"> </t>
  </si>
  <si>
    <t>Мероприятие 1. Подготовка соглашений между МК РК и администрацией МР «Сосногорск» на укрепление материально-технической базы</t>
  </si>
  <si>
    <t>Мероприятие 2. Приобретение одежды сцены для Социокультурного центра с.Усть-Ухта</t>
  </si>
  <si>
    <t>Мероприятие 3: Приобретение оргтехники для организации досуговой деятельности в сельские досуговые центры</t>
  </si>
  <si>
    <t>Мероприятие 4: Заключение договоров на выполнение ремонтных работ, изготовление мебели, приобретение оргтехники, печатных изданий для Нижнеодесской поселковой библиотеки – филиала № 4</t>
  </si>
  <si>
    <t>Мероприятие 5: Выполнение ремонтных работ, изготовление мебели, приобретение оргтехники, печатных изданий для Нижнеодесской поселковой библиотеки – филиала № 4</t>
  </si>
  <si>
    <t>Мероприятие 6: Заключение договоров на приобретение мебели и оргтехники для МАУ «Центр коми и национальных культур"</t>
  </si>
  <si>
    <t>1.2.7.</t>
  </si>
  <si>
    <t>Мероприятие 7: Приобретение мебели и оргтехники для МАУ «Центр коми и национальных культур»</t>
  </si>
  <si>
    <t>Контрольное событие 1. Соглашение между МК РК и администрацией МР «Сосногорск» на укрепление материально-технической базы заключено</t>
  </si>
  <si>
    <t>Контрольное событие 2. Социокультурный центр с. Усть-Ухта одеждой сцены укомплектован</t>
  </si>
  <si>
    <t>Контрольное событие 3. Сельские досуговые центры оргтехникой укомплектованы</t>
  </si>
  <si>
    <t>Контрольное событие 4. Договора на ремонтные работы, изготовление мебели, приобретение оргтехники, печатной продукции для Нижнеодесской поселковой библиотеки - филиала №4</t>
  </si>
  <si>
    <t>Контрольное событие 5. Нижнеодесская поселковая библиотека – филиала № 4 отремонтирована, мебель изготовлена, оргтехника и ечатня продукция приобретена</t>
  </si>
  <si>
    <t>Контрольное событие 6. Договора на приобретение мебели и оборудования для МАУ "Центр коми и национальных культур" заключены</t>
  </si>
  <si>
    <t>Контрольное событие 7. Мебель и оборудование для МАУ "Центр коми и национальных культур" приобретена</t>
  </si>
  <si>
    <t>Мероприятие 1. Подготовка соглашения между МК РК и администрацией МР «Сосногорск» на предоставление субсидии на реализацию «народного» проекта</t>
  </si>
  <si>
    <t>Мероприятие 2. Реализация народного проекта, прошедшего конкурсный отбор в сфере культуры</t>
  </si>
  <si>
    <t>Контрольное событие 8. Соглашение между РК и администрацией МР "Сосногорск" на предоставление субсидии на реализацию "народного" проекта заключено</t>
  </si>
  <si>
    <t>Контрольное событие 9. Реализация народного проекта завершена</t>
  </si>
  <si>
    <t>Основное мероприятие 1А1 (1.1.4.) Реализация отдельных мероприятий регионального проекта "Культурная среда"</t>
  </si>
  <si>
    <t>Мероприятие 1. Подготовка соглашения между МК РФ, МК РК и администрацией МР "Сосногорск" на оснащение детских школ искусств музыкальными инструментами, музыкальным оборудованием и учебными материалами ДШИ пгт. Нижний Одес</t>
  </si>
  <si>
    <t>Мероприятие 2. Заключение договоров на оснащение детских школ искусств музыкальными инструментами, музыкальным оборудованием и учебными материалами ДШИ пгт. Нижний Одес</t>
  </si>
  <si>
    <t>Мероприятие 3. Поставка музыкальных инструментов, музыкального оборудования и учебных материалов для ДШИ пгт. Нижний Одес</t>
  </si>
  <si>
    <t>Контрольное событие 10. Соглашение о предоставлении межбюджетных трансфертов подписано</t>
  </si>
  <si>
    <t>Контрольное событие 12. Музыкальные инструменты, музыкальное оборудование и учебные материалы для ДШИ пгт. Нижний Одес поставлены</t>
  </si>
  <si>
    <t xml:space="preserve">Основное мероприятие 1.2.1 Оказание муниципальных услуг (выполнение работ) библиотеками </t>
  </si>
  <si>
    <t>Мероприятие 1. Библиотечное, библиографическое и информационное обслуживание пользователей муниципальных библиотек</t>
  </si>
  <si>
    <t>Мероприятие 2. Формирование, учет и обеспечение физической сохранности и безопасности фондов муниципальных библиотек</t>
  </si>
  <si>
    <t>Контрольное событие 13. Показатели муниципального задания на оказание муниципальных услуг на 2021 год выполнены в полном объеме</t>
  </si>
  <si>
    <t>Основное мероприятие 1.2.2. Оказание муниципальных услуг (выполнение работ) музеями</t>
  </si>
  <si>
    <t>Мероприятие 1. Публикация музейных предметов, музейных коллекций муниципальными музеями МО МР «Сосногорск» путем публичного показа, воспроизведения в печатных изданиях, на электронных и других видах носителей, в том числе в виртуальном режиме</t>
  </si>
  <si>
    <t>Мероприятие 2. Формирование, учет и хранение, изучение и обеспечение сохранности предметов Музейного фонда РФ в муниципальных музеях МО МР «Сосногорск»</t>
  </si>
  <si>
    <t>Контрольное событие 14. Показатели муниципального задания на оказание муниципальных услуг на 2021 год выполнены в полном объеме</t>
  </si>
  <si>
    <t>Основное мероприятие 1.2.3. Комплектование документных (книжных) фондов библиотек муниципального образования, подписка на периодические издания</t>
  </si>
  <si>
    <t>Мероприятие 1. Приобретение книг</t>
  </si>
  <si>
    <t>Мероприятие 2. Подписка на периодические издания</t>
  </si>
  <si>
    <t xml:space="preserve">Контрольное событие 15. Приобретено 600 книг </t>
  </si>
  <si>
    <t>Контрольное событие 16. Оформлена подписка на 100 наименований периодических изданий</t>
  </si>
  <si>
    <t>Мероприятие 1. Создание условий для организации досуга населению и обеспечение жителей услугами организаций культуры на базе клубных учреждений</t>
  </si>
  <si>
    <t>Мероприятие 2. Создание условий по сохранению нематериального культурного наследия</t>
  </si>
  <si>
    <t xml:space="preserve">Контрольное событие 17. Показатели муниципальных заданий на оказание муниципальных услуг за 2021 год выполнены в полном объеме. </t>
  </si>
  <si>
    <t xml:space="preserve">Мероприятие 1. Проведение  мероприятий районного значения </t>
  </si>
  <si>
    <t xml:space="preserve">Мероприятие 2. Проведение выездных мероприятий </t>
  </si>
  <si>
    <t>Контрольное событие 18. Не менее 15 районных мероприятий проведено</t>
  </si>
  <si>
    <t>Контрольное событие 19. Не менее 5 выездных мероприятий проведено</t>
  </si>
  <si>
    <t>Мероприятие 1. Формирование плана работы Ресурсного центра добровольчества на 2021 год</t>
  </si>
  <si>
    <t>Мероприятие 2. Реализация социокультурных проектов при поддержке Ресурсного центра добровольчества</t>
  </si>
  <si>
    <t>Контрольное событие 20. Сформирован план работы Ресурсного центра добровольчества на 2021 год</t>
  </si>
  <si>
    <t>Контрольное событие 21. Реализовано не менее 3-х проектов при поддержке Ресурсного центра добровольчества</t>
  </si>
  <si>
    <t>Основное мероприятие 2.2.1. Оказание муниципальных услуг (работ) учреждениями дополнительного образования детей в сфере культуры</t>
  </si>
  <si>
    <t>Мероприятие 1. Предоставление дополнительного образования детям</t>
  </si>
  <si>
    <t>Мероприятие 2. Сохранение контингента обучающихся</t>
  </si>
  <si>
    <t xml:space="preserve">Контрольное событие 22. Показатели муниципального задания на оказание муниципальных услуг на 2020 год выполнены в полном объеме </t>
  </si>
  <si>
    <t xml:space="preserve">Контрольное событие 23. Выплачена в полном объеме специальная стипендия для обучающихся в образовательных организациях дополнительного образования детей </t>
  </si>
  <si>
    <t>Контрольное событие 24. Муниципальное задание выполнено в полном объеме</t>
  </si>
  <si>
    <t>Контрольное событие 25. Проведено 2 событийных мероприятия</t>
  </si>
  <si>
    <t>Контрольное событие 11. Договора на оснащение детских школ искусств музыкальными инструментами, музыкальным оборудованием и учебными материалами ДШИ пгт. Нижний Одес заключены</t>
  </si>
  <si>
    <t>01.01.2021</t>
  </si>
  <si>
    <t>01.10.2021</t>
  </si>
  <si>
    <t>Мониторинг реализации  муниципальной программы на 01.10.2021</t>
  </si>
  <si>
    <t>Реализация отдельных мероприятий регионального проекта "Спорт-норма жизни" в части развития физической культуры и массового спорта (в т.ч. включая мероприятия по созданию малых спортивных площадок, монтируемых на открытых площадках или в закрытых помещениях, на которых возможно проводить тестирование населения в соответствии с ВФСК "ГТО", создание или модернизация физкультурно-оздоровительных комплексов открытого типа и (или) физкультурно-оздоровительных комплексов для центров развития внешкольного спорта)</t>
  </si>
  <si>
    <t>Основное мероприятие 2.1.4. Создание безопасных условий в организациях в сфере физической культуры и спорта в Республике Коми (в т.ч. обеспечение пожарной безопасности, обеспечение антитеррористической защищенности,  обеспечение общественного порядка на спортивных объектах в организациях физической культуры и спорта на территории МО МР "Сосногорск")(в случае проведения конкурсного отбора на предоставление субсидии на создание безопасных условий)</t>
  </si>
  <si>
    <t>Мероприятие 2.1.4.1. Подготовка документации для участия в конкурсном отборе на право получения субсидии на создание безопасных условий в организациях в сфере физической культуры и спорта в Республике Коми.(в случае проведения конкурсного отбора на предоставление субсидии на создание безопасных условий)</t>
  </si>
  <si>
    <t>Мероприятие 2.1.4.2. Направление документов на участие в конкурсном отборе на право получения субсидии на создание безопасных условий в организациях в сфере физической культуры и спорта в Республике Коми (в случае проведения конкурсного отбора на предоставление субсидии на создание безопасных условий)</t>
  </si>
  <si>
    <t>Контрольное событие № 12. Документы на участие в конкурсном отборе направлены в Министерство физической культуры и спорта Республики Коми.</t>
  </si>
  <si>
    <t>Основное мероприятие 2.1.5.  Реализация отдельных мероприятий регионального проекта "Спорт-норма жизни" в части приобретения спортивного оборудования и инвентаря для приведения организаций спортивной подготовки в нормативное состояние по направлению: совершенствования спортивной подготовки по хоккею</t>
  </si>
  <si>
    <t>Мероприятие 2.1.5.1 Подготовка документации для участия в конкурсном отборе на право получения субсидии на совершенствование спортивной подготовки по хоккею (в случае проведения конкурсного отбора)</t>
  </si>
  <si>
    <t>Мероприятие 2.1.5.2 Направление документации для участия в конкурсном отборе на право получения субсидии на совершенствование спортивной подготовки по хоккею (в случае проведения конкурсного отбора)</t>
  </si>
  <si>
    <t>Контрольное событие № 13. Документы на участие в конкурсном отборе направлены в Министерство физической культуры и спорта Республики Коми.</t>
  </si>
  <si>
    <t>Контрольное событие № 14: Подготовлен проект календарного плана официальных физкультурных и спортивных мероприятий муниципального района "Сосногорск" на 2022 год</t>
  </si>
  <si>
    <t>Контрольное событие № 15: Подписано постановление о награждении единовременной целевой стипендии "Успех" муниципального района "Сосногорск"</t>
  </si>
  <si>
    <t>30.09.2021</t>
  </si>
  <si>
    <t xml:space="preserve">Контрольное событие № 16: Сданы статистические отчеты в Министерство физической кульутры и спорта за 2020 год </t>
  </si>
  <si>
    <t>Контрольное событие № 17: сдана годовая бухгаттерская отчетностьза 2020 год</t>
  </si>
  <si>
    <t>Контрольное событие № 18: предоставлена субсидия на софинансирование расходных обязательств органов местного самоуправления, связанная с повышением оплаты труда отдельных категорий работников в сфере образования</t>
  </si>
  <si>
    <t>Контрольное событие № 20: иные межбюджетные трансферты доведены до подведомственных учреждений (в случае наличия)</t>
  </si>
  <si>
    <t>Контрольное событие № 21: выполнены запланированные мероприятия по энергосбережению и повышению энергоэффективности</t>
  </si>
  <si>
    <t>Контрольное событие № 22: Отсутствие задолженности  за 2 полугодие по обращению с ТКО по всем подведомственным учреждениям</t>
  </si>
  <si>
    <t>Контрольное событие № 19 предоставлены меры социальной поддержки за  1 полугодие</t>
  </si>
  <si>
    <t>кассовое исполнение на 01.10.2021 г.</t>
  </si>
  <si>
    <t>кассовое исполнение на 01.10.2021.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</si>
</sst>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#,##0.000"/>
  </numFmts>
  <fonts count="4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TimesNewRomanPSMT"/>
    </font>
    <font>
      <sz val="11"/>
      <color rgb="FF000000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sz val="11"/>
      <name val="Arial"/>
      <family val="2"/>
      <charset val="204"/>
    </font>
    <font>
      <b/>
      <sz val="10"/>
      <name val="Arial Cyr"/>
      <charset val="204"/>
    </font>
    <font>
      <sz val="10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5" fillId="0" borderId="12">
      <alignment horizontal="right" vertical="top" shrinkToFit="1"/>
    </xf>
    <xf numFmtId="0" fontId="46" fillId="0" borderId="0"/>
  </cellStyleXfs>
  <cellXfs count="773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0" fillId="0" borderId="5" xfId="0" applyFill="1" applyBorder="1"/>
    <xf numFmtId="0" fontId="0" fillId="0" borderId="8" xfId="0" applyFill="1" applyBorder="1"/>
    <xf numFmtId="0" fontId="7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5" xfId="0" applyBorder="1"/>
    <xf numFmtId="0" fontId="0" fillId="0" borderId="8" xfId="0" applyBorder="1"/>
    <xf numFmtId="0" fontId="6" fillId="0" borderId="0" xfId="0" applyFont="1" applyFill="1" applyBorder="1" applyAlignment="1"/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14" fontId="16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9" fontId="10" fillId="0" borderId="0" xfId="0" applyNumberFormat="1" applyFont="1" applyFill="1" applyBorder="1" applyAlignment="1">
      <alignment horizontal="center" vertical="top"/>
    </xf>
    <xf numFmtId="9" fontId="7" fillId="0" borderId="0" xfId="0" applyNumberFormat="1" applyFont="1" applyFill="1" applyBorder="1" applyAlignment="1">
      <alignment horizontal="left" vertical="top"/>
    </xf>
    <xf numFmtId="9" fontId="1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2" fontId="0" fillId="0" borderId="0" xfId="0" applyNumberFormat="1"/>
    <xf numFmtId="0" fontId="14" fillId="0" borderId="0" xfId="0" applyFont="1"/>
    <xf numFmtId="0" fontId="0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8" fillId="2" borderId="8" xfId="0" applyFont="1" applyFill="1" applyBorder="1"/>
    <xf numFmtId="0" fontId="19" fillId="2" borderId="8" xfId="0" applyFont="1" applyFill="1" applyBorder="1"/>
    <xf numFmtId="0" fontId="18" fillId="2" borderId="0" xfId="0" applyFont="1" applyFill="1"/>
    <xf numFmtId="0" fontId="3" fillId="0" borderId="0" xfId="0" applyFont="1" applyFill="1"/>
    <xf numFmtId="0" fontId="3" fillId="0" borderId="0" xfId="0" applyFont="1"/>
    <xf numFmtId="49" fontId="0" fillId="0" borderId="0" xfId="0" applyNumberFormat="1"/>
    <xf numFmtId="0" fontId="20" fillId="2" borderId="8" xfId="0" applyFont="1" applyFill="1" applyBorder="1" applyAlignment="1">
      <alignment horizontal="left" vertical="top" wrapText="1"/>
    </xf>
    <xf numFmtId="0" fontId="20" fillId="2" borderId="8" xfId="0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24" fillId="0" borderId="0" xfId="0" applyFont="1"/>
    <xf numFmtId="0" fontId="24" fillId="0" borderId="0" xfId="0" applyFont="1" applyAlignment="1">
      <alignment horizontal="left" vertical="top"/>
    </xf>
    <xf numFmtId="4" fontId="3" fillId="0" borderId="0" xfId="0" applyNumberFormat="1" applyFont="1"/>
    <xf numFmtId="0" fontId="3" fillId="0" borderId="0" xfId="0" applyFont="1" applyFill="1" applyBorder="1"/>
    <xf numFmtId="0" fontId="9" fillId="2" borderId="8" xfId="0" applyFont="1" applyFill="1" applyBorder="1" applyAlignment="1">
      <alignment horizontal="center" vertical="top" wrapText="1"/>
    </xf>
    <xf numFmtId="0" fontId="21" fillId="2" borderId="8" xfId="0" applyFont="1" applyFill="1" applyBorder="1" applyAlignment="1">
      <alignment horizontal="left" vertical="top" wrapText="1"/>
    </xf>
    <xf numFmtId="0" fontId="20" fillId="0" borderId="8" xfId="0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center" vertical="top" wrapText="1"/>
    </xf>
    <xf numFmtId="0" fontId="21" fillId="0" borderId="8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49" fontId="20" fillId="2" borderId="8" xfId="0" applyNumberFormat="1" applyFont="1" applyFill="1" applyBorder="1" applyAlignment="1">
      <alignment horizontal="center" vertical="top" wrapText="1"/>
    </xf>
    <xf numFmtId="0" fontId="20" fillId="2" borderId="0" xfId="0" applyFont="1" applyFill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9" fontId="20" fillId="0" borderId="8" xfId="0" applyNumberFormat="1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left" vertical="top" wrapText="1"/>
    </xf>
    <xf numFmtId="14" fontId="9" fillId="0" borderId="8" xfId="0" applyNumberFormat="1" applyFont="1" applyFill="1" applyBorder="1" applyAlignment="1">
      <alignment horizontal="left" vertical="top" wrapText="1"/>
    </xf>
    <xf numFmtId="0" fontId="9" fillId="0" borderId="8" xfId="0" applyFont="1" applyBorder="1" applyAlignment="1">
      <alignment horizontal="center" vertical="top"/>
    </xf>
    <xf numFmtId="49" fontId="9" fillId="0" borderId="8" xfId="0" applyNumberFormat="1" applyFont="1" applyBorder="1" applyAlignment="1">
      <alignment horizontal="center" vertical="top"/>
    </xf>
    <xf numFmtId="14" fontId="9" fillId="0" borderId="8" xfId="0" applyNumberFormat="1" applyFont="1" applyBorder="1" applyAlignment="1">
      <alignment horizontal="center" vertical="top"/>
    </xf>
    <xf numFmtId="4" fontId="9" fillId="0" borderId="8" xfId="0" applyNumberFormat="1" applyFont="1" applyFill="1" applyBorder="1" applyAlignment="1">
      <alignment horizontal="center" vertical="top"/>
    </xf>
    <xf numFmtId="4" fontId="9" fillId="0" borderId="8" xfId="0" applyNumberFormat="1" applyFont="1" applyFill="1" applyBorder="1" applyAlignment="1">
      <alignment horizontal="center" vertical="top" wrapText="1"/>
    </xf>
    <xf numFmtId="2" fontId="9" fillId="0" borderId="8" xfId="0" applyNumberFormat="1" applyFont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top"/>
    </xf>
    <xf numFmtId="0" fontId="13" fillId="0" borderId="8" xfId="0" applyFont="1" applyBorder="1" applyAlignment="1">
      <alignment horizontal="center" vertical="top" wrapText="1"/>
    </xf>
    <xf numFmtId="14" fontId="13" fillId="0" borderId="8" xfId="0" applyNumberFormat="1" applyFont="1" applyFill="1" applyBorder="1" applyAlignment="1">
      <alignment horizontal="center" vertical="top"/>
    </xf>
    <xf numFmtId="2" fontId="13" fillId="0" borderId="8" xfId="0" applyNumberFormat="1" applyFont="1" applyFill="1" applyBorder="1" applyAlignment="1">
      <alignment horizontal="center" vertical="top"/>
    </xf>
    <xf numFmtId="14" fontId="13" fillId="2" borderId="8" xfId="0" applyNumberFormat="1" applyFont="1" applyFill="1" applyBorder="1" applyAlignment="1">
      <alignment horizontal="center" vertical="top"/>
    </xf>
    <xf numFmtId="14" fontId="9" fillId="0" borderId="8" xfId="0" applyNumberFormat="1" applyFont="1" applyFill="1" applyBorder="1" applyAlignment="1">
      <alignment horizontal="center" vertical="top"/>
    </xf>
    <xf numFmtId="14" fontId="13" fillId="0" borderId="8" xfId="0" applyNumberFormat="1" applyFont="1" applyBorder="1" applyAlignment="1">
      <alignment horizontal="center" vertical="top"/>
    </xf>
    <xf numFmtId="4" fontId="13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Fill="1" applyBorder="1" applyAlignment="1">
      <alignment horizontal="center" vertical="top" wrapText="1"/>
    </xf>
    <xf numFmtId="2" fontId="13" fillId="0" borderId="8" xfId="0" applyNumberFormat="1" applyFont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top" wrapText="1"/>
    </xf>
    <xf numFmtId="49" fontId="9" fillId="0" borderId="8" xfId="0" applyNumberFormat="1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2" fontId="9" fillId="0" borderId="8" xfId="0" applyNumberFormat="1" applyFont="1" applyFill="1" applyBorder="1" applyAlignment="1">
      <alignment horizontal="center" vertical="top"/>
    </xf>
    <xf numFmtId="0" fontId="13" fillId="0" borderId="6" xfId="0" applyFont="1" applyFill="1" applyBorder="1" applyAlignment="1">
      <alignment horizontal="left" vertical="top" wrapText="1"/>
    </xf>
    <xf numFmtId="0" fontId="9" fillId="4" borderId="8" xfId="0" applyFont="1" applyFill="1" applyBorder="1" applyAlignment="1">
      <alignment horizontal="center" vertical="top"/>
    </xf>
    <xf numFmtId="49" fontId="10" fillId="4" borderId="8" xfId="0" applyNumberFormat="1" applyFont="1" applyFill="1" applyBorder="1" applyAlignment="1">
      <alignment horizontal="left" vertical="top" wrapText="1"/>
    </xf>
    <xf numFmtId="0" fontId="10" fillId="4" borderId="8" xfId="0" applyFont="1" applyFill="1" applyBorder="1" applyAlignment="1">
      <alignment horizontal="center" vertical="top" wrapText="1"/>
    </xf>
    <xf numFmtId="14" fontId="10" fillId="4" borderId="8" xfId="0" applyNumberFormat="1" applyFont="1" applyFill="1" applyBorder="1" applyAlignment="1">
      <alignment horizontal="center" vertical="top"/>
    </xf>
    <xf numFmtId="14" fontId="10" fillId="4" borderId="8" xfId="0" applyNumberFormat="1" applyFont="1" applyFill="1" applyBorder="1" applyAlignment="1">
      <alignment horizontal="center" vertical="top" wrapText="1"/>
    </xf>
    <xf numFmtId="4" fontId="10" fillId="4" borderId="8" xfId="0" applyNumberFormat="1" applyFont="1" applyFill="1" applyBorder="1" applyAlignment="1">
      <alignment horizontal="center" vertical="top" wrapText="1"/>
    </xf>
    <xf numFmtId="49" fontId="9" fillId="0" borderId="8" xfId="0" applyNumberFormat="1" applyFont="1" applyFill="1" applyBorder="1" applyAlignment="1">
      <alignment horizontal="center" vertical="top" wrapText="1"/>
    </xf>
    <xf numFmtId="14" fontId="20" fillId="2" borderId="8" xfId="0" applyNumberFormat="1" applyFont="1" applyFill="1" applyBorder="1" applyAlignment="1">
      <alignment horizontal="center" vertical="top" wrapText="1"/>
    </xf>
    <xf numFmtId="164" fontId="20" fillId="2" borderId="8" xfId="0" applyNumberFormat="1" applyFont="1" applyFill="1" applyBorder="1" applyAlignment="1">
      <alignment horizontal="center" vertical="top" wrapText="1"/>
    </xf>
    <xf numFmtId="164" fontId="20" fillId="0" borderId="8" xfId="0" applyNumberFormat="1" applyFont="1" applyFill="1" applyBorder="1" applyAlignment="1">
      <alignment horizontal="center" vertical="top" wrapText="1"/>
    </xf>
    <xf numFmtId="0" fontId="21" fillId="2" borderId="8" xfId="0" applyFont="1" applyFill="1" applyBorder="1" applyAlignment="1">
      <alignment horizontal="center" vertical="top" wrapText="1"/>
    </xf>
    <xf numFmtId="14" fontId="21" fillId="2" borderId="8" xfId="0" applyNumberFormat="1" applyFont="1" applyFill="1" applyBorder="1" applyAlignment="1">
      <alignment horizontal="center" vertical="top" wrapText="1"/>
    </xf>
    <xf numFmtId="14" fontId="21" fillId="2" borderId="8" xfId="0" applyNumberFormat="1" applyFont="1" applyFill="1" applyBorder="1" applyAlignment="1">
      <alignment horizontal="center" vertical="top"/>
    </xf>
    <xf numFmtId="4" fontId="20" fillId="2" borderId="8" xfId="0" applyNumberFormat="1" applyFont="1" applyFill="1" applyBorder="1" applyAlignment="1">
      <alignment horizontal="center" vertical="top"/>
    </xf>
    <xf numFmtId="2" fontId="20" fillId="2" borderId="8" xfId="0" applyNumberFormat="1" applyFont="1" applyFill="1" applyBorder="1" applyAlignment="1">
      <alignment horizontal="center" vertical="top"/>
    </xf>
    <xf numFmtId="14" fontId="20" fillId="2" borderId="8" xfId="0" applyNumberFormat="1" applyFont="1" applyFill="1" applyBorder="1" applyAlignment="1">
      <alignment horizontal="center" vertical="top"/>
    </xf>
    <xf numFmtId="0" fontId="17" fillId="2" borderId="8" xfId="0" applyFont="1" applyFill="1" applyBorder="1" applyAlignment="1">
      <alignment horizontal="center" vertical="top" wrapText="1"/>
    </xf>
    <xf numFmtId="4" fontId="17" fillId="2" borderId="8" xfId="0" applyNumberFormat="1" applyFont="1" applyFill="1" applyBorder="1" applyAlignment="1">
      <alignment horizontal="center" vertical="top" wrapText="1"/>
    </xf>
    <xf numFmtId="4" fontId="11" fillId="2" borderId="8" xfId="0" applyNumberFormat="1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 wrapText="1"/>
    </xf>
    <xf numFmtId="4" fontId="11" fillId="2" borderId="8" xfId="0" applyNumberFormat="1" applyFont="1" applyFill="1" applyBorder="1" applyAlignment="1">
      <alignment horizontal="center" vertical="top"/>
    </xf>
    <xf numFmtId="4" fontId="11" fillId="2" borderId="8" xfId="1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14" fontId="20" fillId="0" borderId="0" xfId="0" applyNumberFormat="1" applyFont="1" applyFill="1" applyBorder="1" applyAlignment="1">
      <alignment horizontal="center" vertical="top" wrapText="1"/>
    </xf>
    <xf numFmtId="4" fontId="9" fillId="2" borderId="8" xfId="0" applyNumberFormat="1" applyFont="1" applyFill="1" applyBorder="1" applyAlignment="1">
      <alignment horizontal="center" vertical="top"/>
    </xf>
    <xf numFmtId="0" fontId="9" fillId="6" borderId="8" xfId="0" applyFont="1" applyFill="1" applyBorder="1" applyAlignment="1">
      <alignment horizontal="center" vertical="top"/>
    </xf>
    <xf numFmtId="0" fontId="13" fillId="6" borderId="8" xfId="0" applyFont="1" applyFill="1" applyBorder="1" applyAlignment="1">
      <alignment horizontal="left" vertical="top" wrapText="1"/>
    </xf>
    <xf numFmtId="0" fontId="9" fillId="6" borderId="8" xfId="0" applyFont="1" applyFill="1" applyBorder="1" applyAlignment="1">
      <alignment horizontal="center" vertical="top" wrapText="1"/>
    </xf>
    <xf numFmtId="14" fontId="9" fillId="6" borderId="8" xfId="0" applyNumberFormat="1" applyFont="1" applyFill="1" applyBorder="1" applyAlignment="1">
      <alignment horizontal="center" vertical="top"/>
    </xf>
    <xf numFmtId="14" fontId="9" fillId="6" borderId="8" xfId="0" applyNumberFormat="1" applyFont="1" applyFill="1" applyBorder="1" applyAlignment="1">
      <alignment horizontal="center" vertical="top" wrapText="1"/>
    </xf>
    <xf numFmtId="14" fontId="9" fillId="2" borderId="8" xfId="0" applyNumberFormat="1" applyFont="1" applyFill="1" applyBorder="1" applyAlignment="1">
      <alignment horizontal="center" vertical="top"/>
    </xf>
    <xf numFmtId="2" fontId="9" fillId="2" borderId="8" xfId="0" applyNumberFormat="1" applyFont="1" applyFill="1" applyBorder="1" applyAlignment="1">
      <alignment horizontal="center" vertical="top"/>
    </xf>
    <xf numFmtId="4" fontId="9" fillId="6" borderId="8" xfId="0" applyNumberFormat="1" applyFont="1" applyFill="1" applyBorder="1" applyAlignment="1">
      <alignment horizontal="center" vertical="top"/>
    </xf>
    <xf numFmtId="0" fontId="25" fillId="6" borderId="8" xfId="0" applyFont="1" applyFill="1" applyBorder="1" applyAlignment="1">
      <alignment horizontal="left" vertical="top" wrapText="1"/>
    </xf>
    <xf numFmtId="0" fontId="10" fillId="6" borderId="8" xfId="0" applyFont="1" applyFill="1" applyBorder="1" applyAlignment="1">
      <alignment horizontal="center" vertical="top" wrapText="1"/>
    </xf>
    <xf numFmtId="4" fontId="10" fillId="6" borderId="8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0" fontId="9" fillId="0" borderId="6" xfId="0" applyFont="1" applyBorder="1" applyAlignment="1">
      <alignment horizontal="center" vertical="top" wrapText="1"/>
    </xf>
    <xf numFmtId="14" fontId="9" fillId="0" borderId="6" xfId="0" applyNumberFormat="1" applyFont="1" applyBorder="1" applyAlignment="1">
      <alignment horizontal="center" vertical="top"/>
    </xf>
    <xf numFmtId="4" fontId="9" fillId="2" borderId="6" xfId="0" applyNumberFormat="1" applyFont="1" applyFill="1" applyBorder="1" applyAlignment="1">
      <alignment horizontal="center" vertical="top"/>
    </xf>
    <xf numFmtId="4" fontId="9" fillId="2" borderId="6" xfId="0" applyNumberFormat="1" applyFont="1" applyFill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center" vertical="top"/>
    </xf>
    <xf numFmtId="0" fontId="13" fillId="0" borderId="0" xfId="0" applyFont="1" applyAlignment="1">
      <alignment horizontal="left" vertical="top" wrapText="1"/>
    </xf>
    <xf numFmtId="14" fontId="9" fillId="2" borderId="6" xfId="0" applyNumberFormat="1" applyFont="1" applyFill="1" applyBorder="1" applyAlignment="1">
      <alignment horizontal="center" vertical="top"/>
    </xf>
    <xf numFmtId="0" fontId="9" fillId="2" borderId="8" xfId="0" applyFont="1" applyFill="1" applyBorder="1" applyAlignment="1">
      <alignment horizontal="center" vertical="top"/>
    </xf>
    <xf numFmtId="2" fontId="9" fillId="2" borderId="6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left" vertical="top" wrapText="1"/>
    </xf>
    <xf numFmtId="14" fontId="9" fillId="2" borderId="1" xfId="0" applyNumberFormat="1" applyFont="1" applyFill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/>
    </xf>
    <xf numFmtId="9" fontId="10" fillId="6" borderId="8" xfId="0" applyNumberFormat="1" applyFont="1" applyFill="1" applyBorder="1" applyAlignment="1">
      <alignment horizontal="center" vertical="top"/>
    </xf>
    <xf numFmtId="14" fontId="9" fillId="0" borderId="8" xfId="0" applyNumberFormat="1" applyFont="1" applyBorder="1" applyAlignment="1">
      <alignment horizontal="center" vertical="top" wrapText="1"/>
    </xf>
    <xf numFmtId="49" fontId="9" fillId="0" borderId="8" xfId="0" applyNumberFormat="1" applyFont="1" applyBorder="1" applyAlignment="1">
      <alignment horizontal="left" vertical="top" wrapText="1"/>
    </xf>
    <xf numFmtId="4" fontId="9" fillId="0" borderId="8" xfId="0" applyNumberFormat="1" applyFont="1" applyBorder="1" applyAlignment="1">
      <alignment horizontal="center" vertical="top" wrapText="1"/>
    </xf>
    <xf numFmtId="49" fontId="9" fillId="6" borderId="8" xfId="0" applyNumberFormat="1" applyFont="1" applyFill="1" applyBorder="1" applyAlignment="1">
      <alignment horizontal="center" vertical="top"/>
    </xf>
    <xf numFmtId="14" fontId="13" fillId="0" borderId="6" xfId="0" applyNumberFormat="1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14" fontId="13" fillId="0" borderId="8" xfId="0" applyNumberFormat="1" applyFont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14" fontId="9" fillId="0" borderId="0" xfId="0" applyNumberFormat="1" applyFont="1" applyFill="1" applyBorder="1" applyAlignment="1">
      <alignment horizontal="center" vertical="top" wrapText="1"/>
    </xf>
    <xf numFmtId="4" fontId="9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 wrapText="1"/>
    </xf>
    <xf numFmtId="14" fontId="10" fillId="0" borderId="0" xfId="0" applyNumberFormat="1" applyFont="1" applyFill="1" applyBorder="1" applyAlignment="1">
      <alignment horizontal="center" vertical="top" wrapText="1"/>
    </xf>
    <xf numFmtId="4" fontId="10" fillId="0" borderId="0" xfId="0" applyNumberFormat="1" applyFont="1" applyFill="1" applyBorder="1" applyAlignment="1">
      <alignment horizontal="center" vertical="top"/>
    </xf>
    <xf numFmtId="9" fontId="20" fillId="6" borderId="8" xfId="0" applyNumberFormat="1" applyFont="1" applyFill="1" applyBorder="1" applyAlignment="1">
      <alignment horizontal="center" vertical="top" wrapText="1"/>
    </xf>
    <xf numFmtId="0" fontId="20" fillId="6" borderId="8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 wrapText="1"/>
    </xf>
    <xf numFmtId="9" fontId="9" fillId="0" borderId="0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top"/>
    </xf>
    <xf numFmtId="2" fontId="9" fillId="0" borderId="8" xfId="0" applyNumberFormat="1" applyFont="1" applyFill="1" applyBorder="1" applyAlignment="1">
      <alignment horizontal="center" vertical="top" wrapText="1"/>
    </xf>
    <xf numFmtId="2" fontId="20" fillId="0" borderId="8" xfId="0" applyNumberFormat="1" applyFont="1" applyFill="1" applyBorder="1" applyAlignment="1">
      <alignment horizontal="center" vertical="top" wrapText="1"/>
    </xf>
    <xf numFmtId="49" fontId="9" fillId="7" borderId="8" xfId="0" applyNumberFormat="1" applyFont="1" applyFill="1" applyBorder="1" applyAlignment="1">
      <alignment horizontal="center" vertical="top"/>
    </xf>
    <xf numFmtId="0" fontId="9" fillId="7" borderId="8" xfId="0" applyFont="1" applyFill="1" applyBorder="1" applyAlignment="1">
      <alignment horizontal="center" vertical="top" wrapText="1"/>
    </xf>
    <xf numFmtId="14" fontId="9" fillId="7" borderId="8" xfId="0" applyNumberFormat="1" applyFont="1" applyFill="1" applyBorder="1" applyAlignment="1">
      <alignment horizontal="center" vertical="top"/>
    </xf>
    <xf numFmtId="4" fontId="9" fillId="7" borderId="8" xfId="0" applyNumberFormat="1" applyFont="1" applyFill="1" applyBorder="1" applyAlignment="1">
      <alignment horizontal="center" vertical="top"/>
    </xf>
    <xf numFmtId="4" fontId="9" fillId="7" borderId="8" xfId="0" applyNumberFormat="1" applyFont="1" applyFill="1" applyBorder="1" applyAlignment="1">
      <alignment horizontal="center" vertical="top" wrapText="1"/>
    </xf>
    <xf numFmtId="2" fontId="9" fillId="7" borderId="8" xfId="0" applyNumberFormat="1" applyFont="1" applyFill="1" applyBorder="1" applyAlignment="1">
      <alignment horizontal="center" vertical="top"/>
    </xf>
    <xf numFmtId="9" fontId="20" fillId="7" borderId="8" xfId="0" applyNumberFormat="1" applyFont="1" applyFill="1" applyBorder="1" applyAlignment="1">
      <alignment horizontal="center" vertical="top" wrapText="1"/>
    </xf>
    <xf numFmtId="0" fontId="9" fillId="7" borderId="8" xfId="0" applyFont="1" applyFill="1" applyBorder="1" applyAlignment="1">
      <alignment horizontal="center" vertical="top"/>
    </xf>
    <xf numFmtId="9" fontId="10" fillId="7" borderId="8" xfId="0" applyNumberFormat="1" applyFont="1" applyFill="1" applyBorder="1" applyAlignment="1">
      <alignment horizontal="center" vertical="top"/>
    </xf>
    <xf numFmtId="0" fontId="20" fillId="7" borderId="8" xfId="0" applyFont="1" applyFill="1" applyBorder="1" applyAlignment="1">
      <alignment horizontal="center" vertical="top" wrapText="1"/>
    </xf>
    <xf numFmtId="0" fontId="21" fillId="7" borderId="8" xfId="0" applyFont="1" applyFill="1" applyBorder="1" applyAlignment="1">
      <alignment horizontal="center" vertical="top" wrapText="1"/>
    </xf>
    <xf numFmtId="4" fontId="10" fillId="6" borderId="8" xfId="0" applyNumberFormat="1" applyFont="1" applyFill="1" applyBorder="1" applyAlignment="1">
      <alignment horizontal="center" vertical="top" wrapText="1"/>
    </xf>
    <xf numFmtId="14" fontId="10" fillId="6" borderId="8" xfId="0" applyNumberFormat="1" applyFont="1" applyFill="1" applyBorder="1" applyAlignment="1">
      <alignment horizontal="center" vertical="top"/>
    </xf>
    <xf numFmtId="14" fontId="10" fillId="6" borderId="8" xfId="0" applyNumberFormat="1" applyFont="1" applyFill="1" applyBorder="1" applyAlignment="1">
      <alignment horizontal="center" vertical="top" wrapText="1"/>
    </xf>
    <xf numFmtId="2" fontId="10" fillId="6" borderId="8" xfId="0" applyNumberFormat="1" applyFont="1" applyFill="1" applyBorder="1" applyAlignment="1">
      <alignment horizontal="center" vertical="top" wrapText="1"/>
    </xf>
    <xf numFmtId="49" fontId="9" fillId="7" borderId="8" xfId="0" applyNumberFormat="1" applyFont="1" applyFill="1" applyBorder="1" applyAlignment="1">
      <alignment horizontal="center" vertical="top" wrapText="1"/>
    </xf>
    <xf numFmtId="16" fontId="9" fillId="7" borderId="8" xfId="0" applyNumberFormat="1" applyFont="1" applyFill="1" applyBorder="1" applyAlignment="1">
      <alignment horizontal="center" vertical="top" wrapText="1"/>
    </xf>
    <xf numFmtId="14" fontId="20" fillId="7" borderId="8" xfId="0" applyNumberFormat="1" applyFont="1" applyFill="1" applyBorder="1" applyAlignment="1">
      <alignment horizontal="center" vertical="top" wrapText="1"/>
    </xf>
    <xf numFmtId="164" fontId="20" fillId="7" borderId="8" xfId="0" applyNumberFormat="1" applyFont="1" applyFill="1" applyBorder="1" applyAlignment="1">
      <alignment horizontal="center" vertical="top" wrapText="1"/>
    </xf>
    <xf numFmtId="4" fontId="20" fillId="7" borderId="8" xfId="0" applyNumberFormat="1" applyFont="1" applyFill="1" applyBorder="1" applyAlignment="1">
      <alignment horizontal="center" vertical="top"/>
    </xf>
    <xf numFmtId="14" fontId="20" fillId="7" borderId="8" xfId="0" applyNumberFormat="1" applyFont="1" applyFill="1" applyBorder="1" applyAlignment="1">
      <alignment horizontal="center" vertical="top"/>
    </xf>
    <xf numFmtId="2" fontId="20" fillId="7" borderId="8" xfId="0" applyNumberFormat="1" applyFont="1" applyFill="1" applyBorder="1" applyAlignment="1">
      <alignment horizontal="center" vertical="top"/>
    </xf>
    <xf numFmtId="0" fontId="9" fillId="7" borderId="8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9" fillId="7" borderId="1" xfId="0" applyFont="1" applyFill="1" applyBorder="1" applyAlignment="1">
      <alignment horizontal="left" vertical="top" wrapText="1"/>
    </xf>
    <xf numFmtId="0" fontId="20" fillId="7" borderId="8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1" fillId="7" borderId="8" xfId="0" applyFont="1" applyFill="1" applyBorder="1" applyAlignment="1">
      <alignment horizontal="center" vertical="top" wrapText="1"/>
    </xf>
    <xf numFmtId="4" fontId="11" fillId="7" borderId="8" xfId="0" applyNumberFormat="1" applyFont="1" applyFill="1" applyBorder="1" applyAlignment="1">
      <alignment horizontal="center" vertical="top" wrapText="1"/>
    </xf>
    <xf numFmtId="2" fontId="11" fillId="7" borderId="8" xfId="0" applyNumberFormat="1" applyFont="1" applyFill="1" applyBorder="1" applyAlignment="1">
      <alignment horizontal="center" vertical="top" wrapText="1"/>
    </xf>
    <xf numFmtId="2" fontId="11" fillId="2" borderId="8" xfId="0" applyNumberFormat="1" applyFont="1" applyFill="1" applyBorder="1" applyAlignment="1">
      <alignment horizontal="center" vertical="top" wrapText="1"/>
    </xf>
    <xf numFmtId="4" fontId="11" fillId="7" borderId="8" xfId="0" applyNumberFormat="1" applyFont="1" applyFill="1" applyBorder="1" applyAlignment="1">
      <alignment horizontal="center" vertical="top"/>
    </xf>
    <xf numFmtId="4" fontId="11" fillId="7" borderId="8" xfId="1" applyNumberFormat="1" applyFont="1" applyFill="1" applyBorder="1" applyAlignment="1">
      <alignment horizontal="center" vertical="top"/>
    </xf>
    <xf numFmtId="49" fontId="12" fillId="6" borderId="8" xfId="0" applyNumberFormat="1" applyFont="1" applyFill="1" applyBorder="1" applyAlignment="1">
      <alignment horizontal="center" vertical="top"/>
    </xf>
    <xf numFmtId="0" fontId="18" fillId="2" borderId="5" xfId="0" applyFont="1" applyFill="1" applyBorder="1"/>
    <xf numFmtId="0" fontId="18" fillId="2" borderId="0" xfId="0" applyFont="1" applyFill="1" applyBorder="1"/>
    <xf numFmtId="14" fontId="9" fillId="7" borderId="8" xfId="0" applyNumberFormat="1" applyFont="1" applyFill="1" applyBorder="1" applyAlignment="1">
      <alignment horizontal="center" vertical="top" wrapText="1"/>
    </xf>
    <xf numFmtId="0" fontId="9" fillId="7" borderId="6" xfId="0" applyFont="1" applyFill="1" applyBorder="1" applyAlignment="1">
      <alignment horizontal="center" vertical="top" wrapText="1"/>
    </xf>
    <xf numFmtId="14" fontId="9" fillId="7" borderId="6" xfId="0" applyNumberFormat="1" applyFont="1" applyFill="1" applyBorder="1" applyAlignment="1">
      <alignment horizontal="center" vertical="top"/>
    </xf>
    <xf numFmtId="49" fontId="20" fillId="7" borderId="8" xfId="0" applyNumberFormat="1" applyFont="1" applyFill="1" applyBorder="1" applyAlignment="1">
      <alignment horizontal="center" vertical="top" wrapText="1"/>
    </xf>
    <xf numFmtId="2" fontId="9" fillId="7" borderId="8" xfId="1" applyNumberFormat="1" applyFont="1" applyFill="1" applyBorder="1" applyAlignment="1">
      <alignment horizontal="center" vertical="center"/>
    </xf>
    <xf numFmtId="2" fontId="9" fillId="7" borderId="8" xfId="0" applyNumberFormat="1" applyFont="1" applyFill="1" applyBorder="1" applyAlignment="1">
      <alignment horizontal="center" vertical="center"/>
    </xf>
    <xf numFmtId="4" fontId="20" fillId="0" borderId="8" xfId="0" applyNumberFormat="1" applyFont="1" applyFill="1" applyBorder="1" applyAlignment="1">
      <alignment horizontal="center" vertical="center" wrapText="1"/>
    </xf>
    <xf numFmtId="43" fontId="20" fillId="7" borderId="8" xfId="1" applyFont="1" applyFill="1" applyBorder="1" applyAlignment="1">
      <alignment horizontal="center" vertical="center"/>
    </xf>
    <xf numFmtId="2" fontId="20" fillId="7" borderId="8" xfId="1" applyNumberFormat="1" applyFont="1" applyFill="1" applyBorder="1" applyAlignment="1">
      <alignment horizontal="center" vertical="center"/>
    </xf>
    <xf numFmtId="16" fontId="20" fillId="2" borderId="8" xfId="0" applyNumberFormat="1" applyFont="1" applyFill="1" applyBorder="1" applyAlignment="1">
      <alignment horizontal="center" vertical="top" wrapText="1"/>
    </xf>
    <xf numFmtId="14" fontId="11" fillId="2" borderId="8" xfId="0" applyNumberFormat="1" applyFont="1" applyFill="1" applyBorder="1" applyAlignment="1">
      <alignment horizontal="center" vertical="top" wrapText="1"/>
    </xf>
    <xf numFmtId="0" fontId="0" fillId="4" borderId="8" xfId="0" applyFill="1" applyBorder="1"/>
    <xf numFmtId="0" fontId="10" fillId="4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2" fontId="5" fillId="4" borderId="8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" fontId="0" fillId="0" borderId="0" xfId="0" applyNumberFormat="1"/>
    <xf numFmtId="9" fontId="10" fillId="0" borderId="8" xfId="0" applyNumberFormat="1" applyFont="1" applyFill="1" applyBorder="1" applyAlignment="1">
      <alignment horizontal="center" vertical="top"/>
    </xf>
    <xf numFmtId="14" fontId="13" fillId="7" borderId="8" xfId="0" applyNumberFormat="1" applyFont="1" applyFill="1" applyBorder="1" applyAlignment="1">
      <alignment horizontal="center" vertical="top"/>
    </xf>
    <xf numFmtId="4" fontId="11" fillId="6" borderId="8" xfId="0" applyNumberFormat="1" applyFont="1" applyFill="1" applyBorder="1" applyAlignment="1">
      <alignment horizontal="center" vertical="top"/>
    </xf>
    <xf numFmtId="4" fontId="18" fillId="2" borderId="0" xfId="0" applyNumberFormat="1" applyFont="1" applyFill="1"/>
    <xf numFmtId="2" fontId="26" fillId="0" borderId="0" xfId="0" applyNumberFormat="1" applyFont="1"/>
    <xf numFmtId="16" fontId="20" fillId="7" borderId="8" xfId="0" applyNumberFormat="1" applyFont="1" applyFill="1" applyBorder="1" applyAlignment="1">
      <alignment horizontal="center" vertical="top" wrapText="1"/>
    </xf>
    <xf numFmtId="49" fontId="27" fillId="0" borderId="8" xfId="0" applyNumberFormat="1" applyFont="1" applyBorder="1" applyAlignment="1">
      <alignment horizontal="center" vertical="center"/>
    </xf>
    <xf numFmtId="0" fontId="27" fillId="0" borderId="8" xfId="0" applyFont="1" applyBorder="1" applyAlignment="1">
      <alignment horizontal="left" vertical="top" wrapText="1"/>
    </xf>
    <xf numFmtId="0" fontId="27" fillId="0" borderId="8" xfId="0" applyFont="1" applyBorder="1" applyAlignment="1">
      <alignment horizontal="center" vertical="center" wrapText="1"/>
    </xf>
    <xf numFmtId="14" fontId="27" fillId="0" borderId="8" xfId="0" applyNumberFormat="1" applyFont="1" applyBorder="1" applyAlignment="1">
      <alignment horizontal="center" vertical="center"/>
    </xf>
    <xf numFmtId="4" fontId="27" fillId="0" borderId="8" xfId="0" applyNumberFormat="1" applyFont="1" applyFill="1" applyBorder="1" applyAlignment="1">
      <alignment horizontal="center" vertical="center"/>
    </xf>
    <xf numFmtId="2" fontId="27" fillId="0" borderId="8" xfId="0" applyNumberFormat="1" applyFont="1" applyFill="1" applyBorder="1" applyAlignment="1">
      <alignment horizontal="center" vertical="center"/>
    </xf>
    <xf numFmtId="49" fontId="27" fillId="0" borderId="8" xfId="0" applyNumberFormat="1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left" vertical="top" wrapText="1"/>
    </xf>
    <xf numFmtId="0" fontId="27" fillId="0" borderId="8" xfId="0" applyFont="1" applyFill="1" applyBorder="1" applyAlignment="1">
      <alignment horizontal="center" vertical="center" wrapText="1"/>
    </xf>
    <xf numFmtId="14" fontId="27" fillId="0" borderId="8" xfId="0" applyNumberFormat="1" applyFont="1" applyFill="1" applyBorder="1" applyAlignment="1">
      <alignment horizontal="center" vertical="center"/>
    </xf>
    <xf numFmtId="0" fontId="29" fillId="0" borderId="8" xfId="0" applyFont="1" applyBorder="1" applyAlignment="1">
      <alignment horizontal="left" vertical="top" wrapText="1"/>
    </xf>
    <xf numFmtId="0" fontId="29" fillId="0" borderId="8" xfId="0" applyFont="1" applyBorder="1" applyAlignment="1">
      <alignment horizontal="center" vertical="center" wrapText="1"/>
    </xf>
    <xf numFmtId="14" fontId="29" fillId="0" borderId="8" xfId="0" applyNumberFormat="1" applyFont="1" applyFill="1" applyBorder="1" applyAlignment="1">
      <alignment horizontal="center" vertical="center"/>
    </xf>
    <xf numFmtId="4" fontId="29" fillId="0" borderId="8" xfId="0" applyNumberFormat="1" applyFont="1" applyFill="1" applyBorder="1" applyAlignment="1">
      <alignment horizontal="center" vertical="center"/>
    </xf>
    <xf numFmtId="2" fontId="29" fillId="0" borderId="8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wrapText="1"/>
    </xf>
    <xf numFmtId="0" fontId="27" fillId="0" borderId="8" xfId="0" applyFont="1" applyFill="1" applyBorder="1" applyAlignment="1">
      <alignment horizontal="left" vertical="center" wrapText="1"/>
    </xf>
    <xf numFmtId="49" fontId="29" fillId="0" borderId="8" xfId="0" applyNumberFormat="1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center" vertical="center" wrapText="1"/>
    </xf>
    <xf numFmtId="49" fontId="29" fillId="0" borderId="8" xfId="0" applyNumberFormat="1" applyFont="1" applyBorder="1" applyAlignment="1">
      <alignment horizontal="center" vertical="center"/>
    </xf>
    <xf numFmtId="49" fontId="27" fillId="0" borderId="8" xfId="0" applyNumberFormat="1" applyFont="1" applyFill="1" applyBorder="1" applyAlignment="1">
      <alignment wrapText="1"/>
    </xf>
    <xf numFmtId="0" fontId="29" fillId="0" borderId="8" xfId="0" applyFont="1" applyFill="1" applyBorder="1" applyAlignment="1">
      <alignment horizontal="center" vertical="center"/>
    </xf>
    <xf numFmtId="49" fontId="28" fillId="0" borderId="8" xfId="0" applyNumberFormat="1" applyFont="1" applyFill="1" applyBorder="1" applyAlignment="1">
      <alignment horizontal="center" vertical="center"/>
    </xf>
    <xf numFmtId="14" fontId="28" fillId="0" borderId="8" xfId="0" applyNumberFormat="1" applyFont="1" applyFill="1" applyBorder="1" applyAlignment="1">
      <alignment horizontal="center" vertical="center"/>
    </xf>
    <xf numFmtId="4" fontId="28" fillId="0" borderId="8" xfId="0" applyNumberFormat="1" applyFont="1" applyFill="1" applyBorder="1" applyAlignment="1">
      <alignment horizontal="center" vertical="center"/>
    </xf>
    <xf numFmtId="14" fontId="27" fillId="2" borderId="8" xfId="0" applyNumberFormat="1" applyFont="1" applyFill="1" applyBorder="1" applyAlignment="1">
      <alignment horizontal="center" vertical="center"/>
    </xf>
    <xf numFmtId="4" fontId="29" fillId="2" borderId="8" xfId="0" applyNumberFormat="1" applyFont="1" applyFill="1" applyBorder="1" applyAlignment="1">
      <alignment horizontal="center" vertical="center"/>
    </xf>
    <xf numFmtId="49" fontId="27" fillId="0" borderId="8" xfId="0" applyNumberFormat="1" applyFont="1" applyBorder="1" applyAlignment="1">
      <alignment wrapText="1"/>
    </xf>
    <xf numFmtId="0" fontId="28" fillId="0" borderId="8" xfId="0" applyFont="1" applyFill="1" applyBorder="1" applyAlignment="1">
      <alignment horizontal="left" vertical="center" wrapText="1"/>
    </xf>
    <xf numFmtId="4" fontId="27" fillId="0" borderId="8" xfId="0" applyNumberFormat="1" applyFont="1" applyFill="1" applyBorder="1" applyAlignment="1">
      <alignment horizontal="center" vertical="center" wrapText="1"/>
    </xf>
    <xf numFmtId="4" fontId="29" fillId="0" borderId="8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7" fillId="0" borderId="8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7" fillId="2" borderId="8" xfId="0" applyFont="1" applyFill="1" applyBorder="1" applyAlignment="1">
      <alignment horizontal="left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left" vertical="center" wrapText="1"/>
    </xf>
    <xf numFmtId="0" fontId="29" fillId="2" borderId="8" xfId="0" applyFont="1" applyFill="1" applyBorder="1" applyAlignment="1">
      <alignment horizontal="center" vertical="center" wrapText="1"/>
    </xf>
    <xf numFmtId="14" fontId="29" fillId="2" borderId="8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left" vertical="center" wrapText="1"/>
    </xf>
    <xf numFmtId="49" fontId="32" fillId="2" borderId="8" xfId="0" applyNumberFormat="1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2" fontId="28" fillId="0" borderId="8" xfId="0" applyNumberFormat="1" applyFont="1" applyFill="1" applyBorder="1" applyAlignment="1">
      <alignment horizontal="center" vertical="center"/>
    </xf>
    <xf numFmtId="0" fontId="27" fillId="5" borderId="7" xfId="0" applyFont="1" applyFill="1" applyBorder="1" applyAlignment="1">
      <alignment horizontal="left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5" borderId="8" xfId="0" applyFont="1" applyFill="1" applyBorder="1" applyAlignment="1">
      <alignment horizontal="left" vertical="center" wrapText="1"/>
    </xf>
    <xf numFmtId="0" fontId="29" fillId="5" borderId="8" xfId="0" applyFont="1" applyFill="1" applyBorder="1" applyAlignment="1">
      <alignment horizontal="left" vertical="center" wrapText="1"/>
    </xf>
    <xf numFmtId="0" fontId="29" fillId="0" borderId="5" xfId="0" applyFont="1" applyBorder="1" applyAlignment="1">
      <alignment horizontal="center" vertical="center" wrapText="1"/>
    </xf>
    <xf numFmtId="14" fontId="29" fillId="0" borderId="8" xfId="0" applyNumberFormat="1" applyFont="1" applyFill="1" applyBorder="1" applyAlignment="1">
      <alignment horizontal="center" vertical="center" wrapText="1"/>
    </xf>
    <xf numFmtId="49" fontId="5" fillId="4" borderId="8" xfId="0" applyNumberFormat="1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center" vertical="center" wrapText="1"/>
    </xf>
    <xf numFmtId="14" fontId="5" fillId="4" borderId="8" xfId="0" applyNumberFormat="1" applyFont="1" applyFill="1" applyBorder="1" applyAlignment="1">
      <alignment horizontal="center" vertical="center"/>
    </xf>
    <xf numFmtId="14" fontId="5" fillId="4" borderId="8" xfId="0" applyNumberFormat="1" applyFont="1" applyFill="1" applyBorder="1" applyAlignment="1">
      <alignment horizontal="center" vertical="center" wrapText="1"/>
    </xf>
    <xf numFmtId="4" fontId="5" fillId="4" borderId="8" xfId="0" applyNumberFormat="1" applyFont="1" applyFill="1" applyBorder="1" applyAlignment="1">
      <alignment horizontal="center" vertical="center" wrapText="1"/>
    </xf>
    <xf numFmtId="0" fontId="28" fillId="4" borderId="8" xfId="0" applyFont="1" applyFill="1" applyBorder="1" applyAlignment="1">
      <alignment horizontal="left" vertical="top"/>
    </xf>
    <xf numFmtId="0" fontId="33" fillId="0" borderId="0" xfId="0" applyFont="1"/>
    <xf numFmtId="0" fontId="33" fillId="0" borderId="0" xfId="0" applyFont="1" applyAlignment="1">
      <alignment horizontal="left"/>
    </xf>
    <xf numFmtId="2" fontId="33" fillId="0" borderId="0" xfId="0" applyNumberFormat="1" applyFont="1"/>
    <xf numFmtId="49" fontId="27" fillId="7" borderId="8" xfId="0" applyNumberFormat="1" applyFont="1" applyFill="1" applyBorder="1" applyAlignment="1">
      <alignment horizontal="center" vertical="center"/>
    </xf>
    <xf numFmtId="0" fontId="27" fillId="7" borderId="8" xfId="0" applyFont="1" applyFill="1" applyBorder="1" applyAlignment="1">
      <alignment horizontal="left" vertical="top" wrapText="1"/>
    </xf>
    <xf numFmtId="0" fontId="27" fillId="7" borderId="8" xfId="0" applyFont="1" applyFill="1" applyBorder="1" applyAlignment="1">
      <alignment horizontal="center" vertical="center" wrapText="1"/>
    </xf>
    <xf numFmtId="14" fontId="27" fillId="7" borderId="8" xfId="0" applyNumberFormat="1" applyFont="1" applyFill="1" applyBorder="1" applyAlignment="1">
      <alignment horizontal="center" vertical="center"/>
    </xf>
    <xf numFmtId="4" fontId="27" fillId="7" borderId="8" xfId="0" applyNumberFormat="1" applyFont="1" applyFill="1" applyBorder="1" applyAlignment="1">
      <alignment horizontal="center" vertical="center"/>
    </xf>
    <xf numFmtId="2" fontId="27" fillId="7" borderId="8" xfId="0" applyNumberFormat="1" applyFont="1" applyFill="1" applyBorder="1" applyAlignment="1">
      <alignment horizontal="center" vertical="center"/>
    </xf>
    <xf numFmtId="0" fontId="27" fillId="7" borderId="8" xfId="0" applyFont="1" applyFill="1" applyBorder="1" applyAlignment="1">
      <alignment horizontal="left" vertical="center" wrapText="1"/>
    </xf>
    <xf numFmtId="49" fontId="28" fillId="7" borderId="8" xfId="0" applyNumberFormat="1" applyFont="1" applyFill="1" applyBorder="1" applyAlignment="1">
      <alignment horizontal="center" vertical="center"/>
    </xf>
    <xf numFmtId="4" fontId="28" fillId="7" borderId="8" xfId="0" applyNumberFormat="1" applyFont="1" applyFill="1" applyBorder="1" applyAlignment="1">
      <alignment horizontal="center" vertical="center"/>
    </xf>
    <xf numFmtId="0" fontId="27" fillId="6" borderId="8" xfId="0" applyFont="1" applyFill="1" applyBorder="1" applyAlignment="1">
      <alignment horizontal="center" vertical="center"/>
    </xf>
    <xf numFmtId="0" fontId="29" fillId="6" borderId="8" xfId="0" applyFont="1" applyFill="1" applyBorder="1" applyAlignment="1">
      <alignment horizontal="left" vertical="center" wrapText="1"/>
    </xf>
    <xf numFmtId="0" fontId="27" fillId="6" borderId="8" xfId="0" applyFont="1" applyFill="1" applyBorder="1" applyAlignment="1">
      <alignment horizontal="center" vertical="center" wrapText="1"/>
    </xf>
    <xf numFmtId="14" fontId="27" fillId="6" borderId="8" xfId="0" applyNumberFormat="1" applyFont="1" applyFill="1" applyBorder="1" applyAlignment="1">
      <alignment horizontal="center" vertical="center"/>
    </xf>
    <xf numFmtId="14" fontId="27" fillId="6" borderId="8" xfId="0" applyNumberFormat="1" applyFont="1" applyFill="1" applyBorder="1" applyAlignment="1">
      <alignment horizontal="center" vertical="center" wrapText="1"/>
    </xf>
    <xf numFmtId="4" fontId="27" fillId="6" borderId="8" xfId="0" applyNumberFormat="1" applyFont="1" applyFill="1" applyBorder="1" applyAlignment="1">
      <alignment horizontal="center" vertical="center" wrapText="1"/>
    </xf>
    <xf numFmtId="9" fontId="28" fillId="6" borderId="8" xfId="0" applyNumberFormat="1" applyFont="1" applyFill="1" applyBorder="1" applyAlignment="1">
      <alignment horizontal="left" vertical="top" wrapText="1"/>
    </xf>
    <xf numFmtId="0" fontId="27" fillId="7" borderId="1" xfId="0" applyFont="1" applyFill="1" applyBorder="1" applyAlignment="1">
      <alignment horizontal="left" vertical="center" wrapText="1"/>
    </xf>
    <xf numFmtId="0" fontId="27" fillId="7" borderId="7" xfId="0" applyFont="1" applyFill="1" applyBorder="1" applyAlignment="1">
      <alignment horizontal="left" vertical="center" wrapText="1"/>
    </xf>
    <xf numFmtId="9" fontId="28" fillId="7" borderId="8" xfId="0" applyNumberFormat="1" applyFont="1" applyFill="1" applyBorder="1" applyAlignment="1">
      <alignment horizontal="center" vertical="top" wrapText="1"/>
    </xf>
    <xf numFmtId="0" fontId="27" fillId="7" borderId="5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left" vertical="center" wrapText="1"/>
    </xf>
    <xf numFmtId="0" fontId="28" fillId="7" borderId="8" xfId="0" applyFont="1" applyFill="1" applyBorder="1" applyAlignment="1">
      <alignment horizontal="left" vertical="center" wrapText="1"/>
    </xf>
    <xf numFmtId="0" fontId="28" fillId="7" borderId="5" xfId="0" applyFont="1" applyFill="1" applyBorder="1" applyAlignment="1">
      <alignment horizontal="center" vertical="center" wrapText="1"/>
    </xf>
    <xf numFmtId="4" fontId="27" fillId="6" borderId="8" xfId="0" applyNumberFormat="1" applyFont="1" applyFill="1" applyBorder="1" applyAlignment="1">
      <alignment horizontal="center" vertical="center"/>
    </xf>
    <xf numFmtId="0" fontId="27" fillId="7" borderId="8" xfId="0" applyFont="1" applyFill="1" applyBorder="1" applyAlignment="1">
      <alignment horizontal="center" vertical="center"/>
    </xf>
    <xf numFmtId="0" fontId="27" fillId="6" borderId="4" xfId="0" applyFont="1" applyFill="1" applyBorder="1" applyAlignment="1">
      <alignment horizontal="center" vertical="center"/>
    </xf>
    <xf numFmtId="165" fontId="27" fillId="7" borderId="8" xfId="0" applyNumberFormat="1" applyFont="1" applyFill="1" applyBorder="1" applyAlignment="1">
      <alignment horizontal="center" vertical="center"/>
    </xf>
    <xf numFmtId="9" fontId="4" fillId="6" borderId="8" xfId="0" applyNumberFormat="1" applyFont="1" applyFill="1" applyBorder="1" applyAlignment="1">
      <alignment horizontal="left" vertical="top" wrapText="1"/>
    </xf>
    <xf numFmtId="4" fontId="34" fillId="6" borderId="8" xfId="0" applyNumberFormat="1" applyFont="1" applyFill="1" applyBorder="1"/>
    <xf numFmtId="4" fontId="29" fillId="0" borderId="1" xfId="0" applyNumberFormat="1" applyFont="1" applyFill="1" applyBorder="1" applyAlignment="1">
      <alignment horizontal="center" vertical="center"/>
    </xf>
    <xf numFmtId="0" fontId="20" fillId="0" borderId="8" xfId="0" applyFont="1" applyBorder="1" applyAlignment="1">
      <alignment wrapText="1"/>
    </xf>
    <xf numFmtId="0" fontId="21" fillId="0" borderId="8" xfId="0" applyFont="1" applyBorder="1" applyAlignment="1">
      <alignment wrapText="1"/>
    </xf>
    <xf numFmtId="0" fontId="20" fillId="0" borderId="8" xfId="0" applyNumberFormat="1" applyFont="1" applyBorder="1" applyAlignment="1">
      <alignment wrapText="1"/>
    </xf>
    <xf numFmtId="0" fontId="21" fillId="0" borderId="8" xfId="0" applyNumberFormat="1" applyFont="1" applyBorder="1" applyAlignment="1">
      <alignment wrapText="1"/>
    </xf>
    <xf numFmtId="49" fontId="20" fillId="0" borderId="8" xfId="0" applyNumberFormat="1" applyFont="1" applyBorder="1" applyAlignment="1">
      <alignment horizontal="center" vertical="center"/>
    </xf>
    <xf numFmtId="0" fontId="20" fillId="0" borderId="8" xfId="0" applyFont="1" applyFill="1" applyBorder="1" applyAlignment="1">
      <alignment horizontal="justify" vertical="top" wrapText="1"/>
    </xf>
    <xf numFmtId="0" fontId="21" fillId="0" borderId="8" xfId="0" applyFont="1" applyFill="1" applyBorder="1" applyAlignment="1">
      <alignment horizontal="justify" vertical="top" wrapText="1"/>
    </xf>
    <xf numFmtId="0" fontId="20" fillId="0" borderId="8" xfId="0" applyFont="1" applyBorder="1" applyAlignment="1">
      <alignment vertical="top" wrapText="1"/>
    </xf>
    <xf numFmtId="0" fontId="21" fillId="0" borderId="8" xfId="0" applyFont="1" applyBorder="1" applyAlignment="1">
      <alignment vertical="top" wrapText="1"/>
    </xf>
    <xf numFmtId="0" fontId="20" fillId="0" borderId="8" xfId="0" applyFont="1" applyFill="1" applyBorder="1"/>
    <xf numFmtId="0" fontId="20" fillId="0" borderId="8" xfId="0" applyFont="1" applyFill="1" applyBorder="1" applyAlignment="1">
      <alignment wrapText="1"/>
    </xf>
    <xf numFmtId="0" fontId="20" fillId="0" borderId="8" xfId="0" applyFont="1" applyBorder="1" applyAlignment="1">
      <alignment horizontal="center" vertical="center" wrapText="1"/>
    </xf>
    <xf numFmtId="14" fontId="20" fillId="0" borderId="8" xfId="0" applyNumberFormat="1" applyFont="1" applyBorder="1" applyAlignment="1">
      <alignment horizontal="center" vertical="center"/>
    </xf>
    <xf numFmtId="4" fontId="20" fillId="0" borderId="8" xfId="0" applyNumberFormat="1" applyFont="1" applyFill="1" applyBorder="1" applyAlignment="1">
      <alignment horizontal="center" vertical="center"/>
    </xf>
    <xf numFmtId="4" fontId="36" fillId="0" borderId="8" xfId="0" applyNumberFormat="1" applyFont="1" applyFill="1" applyBorder="1" applyAlignment="1">
      <alignment horizontal="center" vertical="center" wrapText="1"/>
    </xf>
    <xf numFmtId="2" fontId="20" fillId="0" borderId="8" xfId="0" applyNumberFormat="1" applyFont="1" applyBorder="1" applyAlignment="1">
      <alignment horizontal="center" vertical="center"/>
    </xf>
    <xf numFmtId="9" fontId="20" fillId="0" borderId="8" xfId="0" applyNumberFormat="1" applyFont="1" applyFill="1" applyBorder="1" applyAlignment="1">
      <alignment horizontal="left" vertical="top" wrapText="1"/>
    </xf>
    <xf numFmtId="14" fontId="21" fillId="0" borderId="8" xfId="0" applyNumberFormat="1" applyFont="1" applyFill="1" applyBorder="1" applyAlignment="1">
      <alignment horizontal="center" vertical="center" wrapText="1"/>
    </xf>
    <xf numFmtId="4" fontId="37" fillId="0" borderId="8" xfId="3" applyNumberFormat="1" applyFont="1" applyBorder="1" applyAlignment="1" applyProtection="1">
      <alignment horizontal="center" vertical="center" shrinkToFit="1"/>
    </xf>
    <xf numFmtId="0" fontId="20" fillId="0" borderId="8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wrapText="1"/>
    </xf>
    <xf numFmtId="0" fontId="20" fillId="0" borderId="8" xfId="0" applyFont="1" applyFill="1" applyBorder="1" applyAlignment="1">
      <alignment horizontal="center" wrapText="1" shrinkToFit="1"/>
    </xf>
    <xf numFmtId="0" fontId="20" fillId="0" borderId="8" xfId="0" applyNumberFormat="1" applyFont="1" applyFill="1" applyBorder="1" applyAlignment="1">
      <alignment horizontal="center" wrapText="1" shrinkToFit="1"/>
    </xf>
    <xf numFmtId="0" fontId="20" fillId="0" borderId="8" xfId="0" applyFont="1" applyBorder="1" applyAlignment="1">
      <alignment horizontal="center" wrapText="1"/>
    </xf>
    <xf numFmtId="0" fontId="20" fillId="0" borderId="8" xfId="0" applyFont="1" applyFill="1" applyBorder="1" applyAlignment="1">
      <alignment horizontal="center" vertical="center" wrapText="1"/>
    </xf>
    <xf numFmtId="14" fontId="20" fillId="0" borderId="8" xfId="0" applyNumberFormat="1" applyFont="1" applyFill="1" applyBorder="1" applyAlignment="1">
      <alignment horizontal="center" vertical="center"/>
    </xf>
    <xf numFmtId="49" fontId="20" fillId="0" borderId="8" xfId="0" applyNumberFormat="1" applyFont="1" applyFill="1" applyBorder="1" applyAlignment="1">
      <alignment horizontal="center" vertical="center"/>
    </xf>
    <xf numFmtId="4" fontId="0" fillId="0" borderId="8" xfId="0" applyNumberFormat="1" applyFont="1" applyBorder="1" applyAlignment="1" applyProtection="1">
      <alignment horizontal="center" vertical="center"/>
      <protection locked="0"/>
    </xf>
    <xf numFmtId="2" fontId="20" fillId="0" borderId="8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/>
    </xf>
    <xf numFmtId="14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/>
    </xf>
    <xf numFmtId="49" fontId="20" fillId="7" borderId="8" xfId="0" applyNumberFormat="1" applyFont="1" applyFill="1" applyBorder="1" applyAlignment="1">
      <alignment horizontal="center" vertical="center"/>
    </xf>
    <xf numFmtId="0" fontId="20" fillId="7" borderId="8" xfId="0" applyFont="1" applyFill="1" applyBorder="1" applyAlignment="1">
      <alignment wrapText="1"/>
    </xf>
    <xf numFmtId="0" fontId="20" fillId="7" borderId="8" xfId="0" applyFont="1" applyFill="1" applyBorder="1" applyAlignment="1">
      <alignment horizontal="center" vertical="center" wrapText="1"/>
    </xf>
    <xf numFmtId="14" fontId="20" fillId="7" borderId="8" xfId="0" applyNumberFormat="1" applyFont="1" applyFill="1" applyBorder="1" applyAlignment="1">
      <alignment horizontal="center" vertical="center"/>
    </xf>
    <xf numFmtId="4" fontId="20" fillId="7" borderId="8" xfId="0" applyNumberFormat="1" applyFont="1" applyFill="1" applyBorder="1" applyAlignment="1">
      <alignment horizontal="center" vertical="center"/>
    </xf>
    <xf numFmtId="4" fontId="36" fillId="7" borderId="8" xfId="0" applyNumberFormat="1" applyFont="1" applyFill="1" applyBorder="1" applyAlignment="1">
      <alignment horizontal="center" vertical="center" wrapText="1"/>
    </xf>
    <xf numFmtId="2" fontId="20" fillId="7" borderId="8" xfId="0" applyNumberFormat="1" applyFont="1" applyFill="1" applyBorder="1" applyAlignment="1">
      <alignment horizontal="center" vertical="center"/>
    </xf>
    <xf numFmtId="9" fontId="20" fillId="7" borderId="8" xfId="0" applyNumberFormat="1" applyFont="1" applyFill="1" applyBorder="1" applyAlignment="1">
      <alignment horizontal="left" vertical="top" wrapText="1"/>
    </xf>
    <xf numFmtId="0" fontId="20" fillId="7" borderId="8" xfId="0" applyNumberFormat="1" applyFont="1" applyFill="1" applyBorder="1" applyAlignment="1">
      <alignment wrapText="1"/>
    </xf>
    <xf numFmtId="14" fontId="21" fillId="7" borderId="8" xfId="0" applyNumberFormat="1" applyFont="1" applyFill="1" applyBorder="1" applyAlignment="1">
      <alignment horizontal="center" vertical="center" wrapText="1"/>
    </xf>
    <xf numFmtId="4" fontId="37" fillId="7" borderId="8" xfId="3" applyNumberFormat="1" applyFont="1" applyFill="1" applyBorder="1" applyAlignment="1" applyProtection="1">
      <alignment horizontal="center" vertical="center" shrinkToFit="1"/>
    </xf>
    <xf numFmtId="0" fontId="20" fillId="7" borderId="8" xfId="0" applyFont="1" applyFill="1" applyBorder="1" applyAlignment="1">
      <alignment horizontal="justify" vertical="top" wrapText="1"/>
    </xf>
    <xf numFmtId="49" fontId="20" fillId="0" borderId="1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justify" vertical="top" wrapText="1"/>
    </xf>
    <xf numFmtId="0" fontId="20" fillId="0" borderId="1" xfId="0" applyFont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center" vertical="center"/>
    </xf>
    <xf numFmtId="9" fontId="20" fillId="0" borderId="1" xfId="0" applyNumberFormat="1" applyFont="1" applyFill="1" applyBorder="1" applyAlignment="1">
      <alignment horizontal="left" vertical="top" wrapText="1"/>
    </xf>
    <xf numFmtId="4" fontId="4" fillId="6" borderId="8" xfId="0" applyNumberFormat="1" applyFont="1" applyFill="1" applyBorder="1" applyAlignment="1">
      <alignment horizontal="center" vertical="center"/>
    </xf>
    <xf numFmtId="2" fontId="4" fillId="6" borderId="8" xfId="0" applyNumberFormat="1" applyFont="1" applyFill="1" applyBorder="1" applyAlignment="1">
      <alignment horizontal="center" vertical="center"/>
    </xf>
    <xf numFmtId="0" fontId="4" fillId="6" borderId="8" xfId="0" applyFont="1" applyFill="1" applyBorder="1"/>
    <xf numFmtId="4" fontId="38" fillId="6" borderId="8" xfId="0" applyNumberFormat="1" applyFont="1" applyFill="1" applyBorder="1"/>
    <xf numFmtId="0" fontId="28" fillId="6" borderId="8" xfId="0" applyFont="1" applyFill="1" applyBorder="1" applyAlignment="1">
      <alignment horizontal="center" vertical="center"/>
    </xf>
    <xf numFmtId="0" fontId="32" fillId="6" borderId="8" xfId="0" applyFont="1" applyFill="1" applyBorder="1" applyAlignment="1">
      <alignment horizontal="left" vertical="center" wrapText="1"/>
    </xf>
    <xf numFmtId="0" fontId="28" fillId="6" borderId="8" xfId="0" applyFont="1" applyFill="1" applyBorder="1" applyAlignment="1">
      <alignment horizontal="center" vertical="center" wrapText="1"/>
    </xf>
    <xf numFmtId="14" fontId="28" fillId="6" borderId="8" xfId="0" applyNumberFormat="1" applyFont="1" applyFill="1" applyBorder="1" applyAlignment="1">
      <alignment horizontal="center" vertical="center"/>
    </xf>
    <xf numFmtId="0" fontId="20" fillId="7" borderId="8" xfId="0" applyFont="1" applyFill="1" applyBorder="1" applyAlignment="1">
      <alignment horizontal="center" vertical="center"/>
    </xf>
    <xf numFmtId="0" fontId="20" fillId="7" borderId="8" xfId="0" applyFont="1" applyFill="1" applyBorder="1" applyAlignment="1">
      <alignment horizontal="center" wrapText="1"/>
    </xf>
    <xf numFmtId="0" fontId="20" fillId="7" borderId="8" xfId="0" applyFont="1" applyFill="1" applyBorder="1" applyAlignment="1">
      <alignment vertical="top" wrapText="1"/>
    </xf>
    <xf numFmtId="4" fontId="20" fillId="7" borderId="8" xfId="0" applyNumberFormat="1" applyFont="1" applyFill="1" applyBorder="1" applyAlignment="1">
      <alignment horizontal="center" vertical="center" wrapText="1"/>
    </xf>
    <xf numFmtId="0" fontId="20" fillId="7" borderId="8" xfId="0" applyFont="1" applyFill="1" applyBorder="1" applyAlignment="1">
      <alignment horizontal="center" wrapText="1" shrinkToFit="1"/>
    </xf>
    <xf numFmtId="0" fontId="20" fillId="7" borderId="8" xfId="0" applyNumberFormat="1" applyFont="1" applyFill="1" applyBorder="1" applyAlignment="1">
      <alignment horizontal="center" wrapText="1" shrinkToFi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wrapText="1"/>
    </xf>
    <xf numFmtId="0" fontId="20" fillId="0" borderId="1" xfId="0" applyFont="1" applyFill="1" applyBorder="1"/>
    <xf numFmtId="4" fontId="0" fillId="7" borderId="8" xfId="0" applyNumberFormat="1" applyFont="1" applyFill="1" applyBorder="1" applyAlignment="1" applyProtection="1">
      <alignment horizontal="center" vertical="center"/>
      <protection locked="0"/>
    </xf>
    <xf numFmtId="0" fontId="20" fillId="7" borderId="8" xfId="0" applyFont="1" applyFill="1" applyBorder="1"/>
    <xf numFmtId="0" fontId="20" fillId="0" borderId="1" xfId="0" applyFont="1" applyFill="1" applyBorder="1" applyAlignment="1">
      <alignment wrapText="1"/>
    </xf>
    <xf numFmtId="0" fontId="28" fillId="6" borderId="8" xfId="0" applyFont="1" applyFill="1" applyBorder="1" applyAlignment="1">
      <alignment vertical="center" wrapText="1"/>
    </xf>
    <xf numFmtId="14" fontId="28" fillId="6" borderId="8" xfId="0" applyNumberFormat="1" applyFont="1" applyFill="1" applyBorder="1" applyAlignment="1">
      <alignment vertical="center"/>
    </xf>
    <xf numFmtId="4" fontId="4" fillId="6" borderId="8" xfId="0" applyNumberFormat="1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27" fillId="4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4" fontId="27" fillId="7" borderId="8" xfId="0" applyNumberFormat="1" applyFont="1" applyFill="1" applyBorder="1" applyAlignment="1">
      <alignment horizontal="center" vertical="center" wrapText="1"/>
    </xf>
    <xf numFmtId="4" fontId="5" fillId="6" borderId="8" xfId="0" applyNumberFormat="1" applyFont="1" applyFill="1" applyBorder="1"/>
    <xf numFmtId="4" fontId="5" fillId="4" borderId="8" xfId="0" applyNumberFormat="1" applyFont="1" applyFill="1" applyBorder="1"/>
    <xf numFmtId="0" fontId="27" fillId="0" borderId="0" xfId="0" applyFont="1"/>
    <xf numFmtId="0" fontId="27" fillId="0" borderId="0" xfId="0" applyFont="1" applyFill="1"/>
    <xf numFmtId="0" fontId="27" fillId="0" borderId="8" xfId="0" applyFont="1" applyBorder="1" applyAlignment="1">
      <alignment horizontal="center" vertical="top"/>
    </xf>
    <xf numFmtId="0" fontId="28" fillId="0" borderId="0" xfId="0" applyFont="1" applyFill="1"/>
    <xf numFmtId="0" fontId="28" fillId="0" borderId="0" xfId="0" applyFont="1"/>
    <xf numFmtId="0" fontId="27" fillId="0" borderId="0" xfId="0" applyFont="1" applyFill="1" applyBorder="1"/>
    <xf numFmtId="0" fontId="27" fillId="0" borderId="0" xfId="0" applyFont="1" applyBorder="1"/>
    <xf numFmtId="49" fontId="27" fillId="0" borderId="0" xfId="0" applyNumberFormat="1" applyFont="1"/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 wrapText="1"/>
    </xf>
    <xf numFmtId="2" fontId="5" fillId="0" borderId="8" xfId="0" applyNumberFormat="1" applyFont="1" applyFill="1" applyBorder="1" applyAlignment="1">
      <alignment horizontal="center" vertical="top" wrapText="1"/>
    </xf>
    <xf numFmtId="2" fontId="4" fillId="0" borderId="8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27" fillId="7" borderId="8" xfId="0" applyFont="1" applyFill="1" applyBorder="1" applyAlignment="1">
      <alignment horizontal="center" vertical="top"/>
    </xf>
    <xf numFmtId="0" fontId="5" fillId="6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39" fillId="6" borderId="8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horizontal="center" vertical="center" wrapText="1"/>
    </xf>
    <xf numFmtId="14" fontId="5" fillId="6" borderId="8" xfId="0" applyNumberFormat="1" applyFont="1" applyFill="1" applyBorder="1" applyAlignment="1">
      <alignment horizontal="center" vertical="center"/>
    </xf>
    <xf numFmtId="14" fontId="5" fillId="6" borderId="8" xfId="0" applyNumberFormat="1" applyFont="1" applyFill="1" applyBorder="1" applyAlignment="1">
      <alignment horizontal="center" vertical="center" wrapText="1"/>
    </xf>
    <xf numFmtId="4" fontId="5" fillId="6" borderId="8" xfId="0" applyNumberFormat="1" applyFont="1" applyFill="1" applyBorder="1" applyAlignment="1">
      <alignment horizontal="center" vertical="center" wrapText="1"/>
    </xf>
    <xf numFmtId="9" fontId="4" fillId="6" borderId="8" xfId="0" applyNumberFormat="1" applyFont="1" applyFill="1" applyBorder="1" applyAlignment="1">
      <alignment horizontal="center" vertical="top" wrapText="1"/>
    </xf>
    <xf numFmtId="0" fontId="27" fillId="0" borderId="8" xfId="0" applyFont="1" applyFill="1" applyBorder="1" applyAlignment="1">
      <alignment horizontal="center" vertical="top"/>
    </xf>
    <xf numFmtId="9" fontId="28" fillId="0" borderId="8" xfId="0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vertical="center"/>
    </xf>
    <xf numFmtId="0" fontId="26" fillId="0" borderId="0" xfId="0" applyFont="1"/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 wrapText="1"/>
    </xf>
    <xf numFmtId="2" fontId="10" fillId="0" borderId="8" xfId="0" applyNumberFormat="1" applyFont="1" applyFill="1" applyBorder="1" applyAlignment="1">
      <alignment horizontal="center" vertical="top" wrapText="1"/>
    </xf>
    <xf numFmtId="2" fontId="11" fillId="0" borderId="8" xfId="0" applyNumberFormat="1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/>
    </xf>
    <xf numFmtId="0" fontId="10" fillId="0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center" vertical="top" wrapText="1"/>
    </xf>
    <xf numFmtId="49" fontId="27" fillId="6" borderId="8" xfId="0" applyNumberFormat="1" applyFont="1" applyFill="1" applyBorder="1" applyAlignment="1">
      <alignment horizontal="center" vertical="top"/>
    </xf>
    <xf numFmtId="0" fontId="39" fillId="6" borderId="8" xfId="0" applyFont="1" applyFill="1" applyBorder="1" applyAlignment="1">
      <alignment horizontal="left" vertical="top" wrapText="1"/>
    </xf>
    <xf numFmtId="0" fontId="5" fillId="6" borderId="8" xfId="0" applyFont="1" applyFill="1" applyBorder="1" applyAlignment="1">
      <alignment horizontal="center" vertical="top" wrapText="1"/>
    </xf>
    <xf numFmtId="14" fontId="39" fillId="6" borderId="8" xfId="0" applyNumberFormat="1" applyFont="1" applyFill="1" applyBorder="1" applyAlignment="1">
      <alignment horizontal="center" vertical="top"/>
    </xf>
    <xf numFmtId="14" fontId="39" fillId="6" borderId="8" xfId="0" applyNumberFormat="1" applyFont="1" applyFill="1" applyBorder="1" applyAlignment="1">
      <alignment horizontal="center" vertical="top" wrapText="1"/>
    </xf>
    <xf numFmtId="4" fontId="5" fillId="6" borderId="8" xfId="0" applyNumberFormat="1" applyFont="1" applyFill="1" applyBorder="1" applyAlignment="1">
      <alignment horizontal="center" vertical="top" wrapText="1"/>
    </xf>
    <xf numFmtId="2" fontId="34" fillId="6" borderId="8" xfId="0" applyNumberFormat="1" applyFont="1" applyFill="1" applyBorder="1"/>
    <xf numFmtId="2" fontId="10" fillId="4" borderId="8" xfId="0" applyNumberFormat="1" applyFont="1" applyFill="1" applyBorder="1"/>
    <xf numFmtId="2" fontId="5" fillId="4" borderId="8" xfId="1" applyNumberFormat="1" applyFont="1" applyFill="1" applyBorder="1" applyAlignment="1">
      <alignment horizontal="center" vertical="center"/>
    </xf>
    <xf numFmtId="2" fontId="26" fillId="4" borderId="8" xfId="0" applyNumberFormat="1" applyFont="1" applyFill="1" applyBorder="1"/>
    <xf numFmtId="49" fontId="9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top" wrapText="1"/>
    </xf>
    <xf numFmtId="14" fontId="13" fillId="0" borderId="1" xfId="0" applyNumberFormat="1" applyFont="1" applyFill="1" applyBorder="1" applyAlignment="1">
      <alignment horizontal="center" vertical="top"/>
    </xf>
    <xf numFmtId="4" fontId="13" fillId="0" borderId="1" xfId="0" applyNumberFormat="1" applyFont="1" applyFill="1" applyBorder="1" applyAlignment="1">
      <alignment horizontal="center" vertical="top"/>
    </xf>
    <xf numFmtId="4" fontId="13" fillId="0" borderId="1" xfId="0" applyNumberFormat="1" applyFont="1" applyFill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/>
    </xf>
    <xf numFmtId="0" fontId="21" fillId="0" borderId="1" xfId="0" applyFont="1" applyFill="1" applyBorder="1" applyAlignment="1">
      <alignment horizontal="center" vertical="top" wrapText="1"/>
    </xf>
    <xf numFmtId="0" fontId="10" fillId="6" borderId="8" xfId="0" applyFont="1" applyFill="1" applyBorder="1" applyAlignment="1">
      <alignment horizontal="center" vertical="top"/>
    </xf>
    <xf numFmtId="0" fontId="11" fillId="6" borderId="8" xfId="0" applyFont="1" applyFill="1" applyBorder="1" applyAlignment="1">
      <alignment horizontal="center" vertical="top" wrapText="1"/>
    </xf>
    <xf numFmtId="4" fontId="26" fillId="6" borderId="8" xfId="0" applyNumberFormat="1" applyFont="1" applyFill="1" applyBorder="1"/>
    <xf numFmtId="49" fontId="10" fillId="6" borderId="8" xfId="0" applyNumberFormat="1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center" vertical="center"/>
    </xf>
    <xf numFmtId="49" fontId="5" fillId="4" borderId="6" xfId="0" applyNumberFormat="1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center" vertical="center" wrapText="1"/>
    </xf>
    <xf numFmtId="14" fontId="5" fillId="4" borderId="6" xfId="0" applyNumberFormat="1" applyFont="1" applyFill="1" applyBorder="1" applyAlignment="1">
      <alignment horizontal="center" vertical="center"/>
    </xf>
    <xf numFmtId="14" fontId="5" fillId="4" borderId="6" xfId="0" applyNumberFormat="1" applyFont="1" applyFill="1" applyBorder="1" applyAlignment="1">
      <alignment horizontal="center" vertical="center" wrapText="1"/>
    </xf>
    <xf numFmtId="4" fontId="5" fillId="4" borderId="6" xfId="0" applyNumberFormat="1" applyFont="1" applyFill="1" applyBorder="1" applyAlignment="1">
      <alignment horizontal="center" vertical="center" wrapText="1"/>
    </xf>
    <xf numFmtId="4" fontId="34" fillId="4" borderId="8" xfId="0" applyNumberFormat="1" applyFont="1" applyFill="1" applyBorder="1" applyAlignment="1">
      <alignment vertical="center"/>
    </xf>
    <xf numFmtId="0" fontId="5" fillId="6" borderId="8" xfId="0" applyFont="1" applyFill="1" applyBorder="1" applyAlignment="1">
      <alignment horizontal="center" vertical="top"/>
    </xf>
    <xf numFmtId="0" fontId="19" fillId="2" borderId="0" xfId="0" applyFont="1" applyFill="1" applyBorder="1"/>
    <xf numFmtId="49" fontId="0" fillId="0" borderId="0" xfId="0" applyNumberFormat="1" applyBorder="1"/>
    <xf numFmtId="0" fontId="24" fillId="0" borderId="0" xfId="0" applyFont="1" applyBorder="1"/>
    <xf numFmtId="0" fontId="24" fillId="0" borderId="0" xfId="0" applyFont="1" applyBorder="1" applyAlignment="1">
      <alignment horizontal="left" vertical="top"/>
    </xf>
    <xf numFmtId="0" fontId="3" fillId="0" borderId="0" xfId="0" applyFont="1" applyBorder="1"/>
    <xf numFmtId="0" fontId="10" fillId="0" borderId="8" xfId="0" applyFont="1" applyBorder="1" applyAlignment="1">
      <alignment horizontal="left" vertical="top"/>
    </xf>
    <xf numFmtId="4" fontId="5" fillId="6" borderId="8" xfId="0" applyNumberFormat="1" applyFont="1" applyFill="1" applyBorder="1" applyAlignment="1">
      <alignment horizontal="center" vertical="top"/>
    </xf>
    <xf numFmtId="0" fontId="11" fillId="4" borderId="8" xfId="0" applyFont="1" applyFill="1" applyBorder="1" applyAlignment="1">
      <alignment horizontal="center" vertical="top"/>
    </xf>
    <xf numFmtId="0" fontId="18" fillId="2" borderId="1" xfId="0" applyFont="1" applyFill="1" applyBorder="1"/>
    <xf numFmtId="0" fontId="18" fillId="2" borderId="3" xfId="0" applyFont="1" applyFill="1" applyBorder="1"/>
    <xf numFmtId="0" fontId="7" fillId="0" borderId="14" xfId="0" applyFont="1" applyFill="1" applyBorder="1" applyAlignment="1">
      <alignment vertical="center" wrapText="1"/>
    </xf>
    <xf numFmtId="0" fontId="24" fillId="0" borderId="8" xfId="0" applyFont="1" applyBorder="1"/>
    <xf numFmtId="49" fontId="9" fillId="0" borderId="8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43" fontId="9" fillId="0" borderId="8" xfId="1" applyFont="1" applyFill="1" applyBorder="1" applyAlignment="1">
      <alignment horizontal="center" vertical="center"/>
    </xf>
    <xf numFmtId="14" fontId="9" fillId="0" borderId="8" xfId="0" applyNumberFormat="1" applyFont="1" applyFill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2" fontId="20" fillId="2" borderId="8" xfId="1" applyNumberFormat="1" applyFont="1" applyFill="1" applyBorder="1" applyAlignment="1">
      <alignment horizontal="center" vertical="center" wrapText="1"/>
    </xf>
    <xf numFmtId="2" fontId="20" fillId="0" borderId="8" xfId="1" applyNumberFormat="1" applyFont="1" applyFill="1" applyBorder="1" applyAlignment="1">
      <alignment horizontal="center" vertical="center"/>
    </xf>
    <xf numFmtId="2" fontId="9" fillId="0" borderId="8" xfId="1" applyNumberFormat="1" applyFont="1" applyFill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43" fontId="9" fillId="0" borderId="8" xfId="1" applyFont="1" applyBorder="1" applyAlignment="1">
      <alignment horizontal="center" vertical="center"/>
    </xf>
    <xf numFmtId="2" fontId="9" fillId="0" borderId="8" xfId="1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2" fontId="9" fillId="0" borderId="5" xfId="1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 wrapText="1"/>
    </xf>
    <xf numFmtId="14" fontId="10" fillId="7" borderId="8" xfId="0" applyNumberFormat="1" applyFont="1" applyFill="1" applyBorder="1" applyAlignment="1">
      <alignment horizontal="center" vertical="center" wrapText="1"/>
    </xf>
    <xf numFmtId="43" fontId="10" fillId="7" borderId="8" xfId="1" applyFont="1" applyFill="1" applyBorder="1" applyAlignment="1">
      <alignment horizontal="center" vertical="center"/>
    </xf>
    <xf numFmtId="49" fontId="10" fillId="7" borderId="8" xfId="0" applyNumberFormat="1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43" fontId="10" fillId="6" borderId="8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/>
    </xf>
    <xf numFmtId="0" fontId="26" fillId="6" borderId="8" xfId="0" applyFont="1" applyFill="1" applyBorder="1"/>
    <xf numFmtId="0" fontId="10" fillId="7" borderId="8" xfId="0" applyFont="1" applyFill="1" applyBorder="1" applyAlignment="1">
      <alignment horizontal="center" vertical="top" wrapText="1"/>
    </xf>
    <xf numFmtId="2" fontId="10" fillId="7" borderId="8" xfId="0" applyNumberFormat="1" applyFont="1" applyFill="1" applyBorder="1" applyAlignment="1">
      <alignment horizontal="center" vertical="center"/>
    </xf>
    <xf numFmtId="2" fontId="10" fillId="7" borderId="8" xfId="1" applyNumberFormat="1" applyFont="1" applyFill="1" applyBorder="1" applyAlignment="1">
      <alignment horizontal="center" vertical="center"/>
    </xf>
    <xf numFmtId="49" fontId="10" fillId="7" borderId="8" xfId="0" applyNumberFormat="1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2" fontId="10" fillId="6" borderId="8" xfId="1" applyNumberFormat="1" applyFont="1" applyFill="1" applyBorder="1" applyAlignment="1">
      <alignment horizontal="center" vertical="center"/>
    </xf>
    <xf numFmtId="2" fontId="10" fillId="6" borderId="8" xfId="0" applyNumberFormat="1" applyFont="1" applyFill="1" applyBorder="1" applyAlignment="1">
      <alignment horizontal="center" vertical="center"/>
    </xf>
    <xf numFmtId="43" fontId="9" fillId="7" borderId="8" xfId="1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 vertical="center"/>
    </xf>
    <xf numFmtId="43" fontId="26" fillId="4" borderId="8" xfId="0" applyNumberFormat="1" applyFont="1" applyFill="1" applyBorder="1"/>
    <xf numFmtId="49" fontId="9" fillId="7" borderId="6" xfId="0" applyNumberFormat="1" applyFont="1" applyFill="1" applyBorder="1" applyAlignment="1">
      <alignment horizontal="center" vertical="top"/>
    </xf>
    <xf numFmtId="0" fontId="9" fillId="7" borderId="0" xfId="0" applyFont="1" applyFill="1" applyAlignment="1">
      <alignment horizontal="left" vertical="top" wrapText="1"/>
    </xf>
    <xf numFmtId="14" fontId="9" fillId="7" borderId="6" xfId="0" applyNumberFormat="1" applyFont="1" applyFill="1" applyBorder="1" applyAlignment="1">
      <alignment horizontal="center" vertical="top" wrapText="1"/>
    </xf>
    <xf numFmtId="4" fontId="9" fillId="7" borderId="6" xfId="0" applyNumberFormat="1" applyFont="1" applyFill="1" applyBorder="1" applyAlignment="1">
      <alignment horizontal="center" vertical="top"/>
    </xf>
    <xf numFmtId="4" fontId="9" fillId="7" borderId="6" xfId="0" applyNumberFormat="1" applyFont="1" applyFill="1" applyBorder="1" applyAlignment="1">
      <alignment horizontal="center" vertical="top" wrapText="1"/>
    </xf>
    <xf numFmtId="2" fontId="9" fillId="7" borderId="6" xfId="0" applyNumberFormat="1" applyFont="1" applyFill="1" applyBorder="1" applyAlignment="1">
      <alignment horizontal="center" vertical="top"/>
    </xf>
    <xf numFmtId="49" fontId="9" fillId="7" borderId="1" xfId="0" applyNumberFormat="1" applyFont="1" applyFill="1" applyBorder="1" applyAlignment="1">
      <alignment horizontal="center" vertical="top"/>
    </xf>
    <xf numFmtId="14" fontId="9" fillId="7" borderId="1" xfId="0" applyNumberFormat="1" applyFont="1" applyFill="1" applyBorder="1" applyAlignment="1">
      <alignment horizontal="center" vertical="top"/>
    </xf>
    <xf numFmtId="0" fontId="10" fillId="6" borderId="1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/>
    </xf>
    <xf numFmtId="2" fontId="9" fillId="0" borderId="1" xfId="0" applyNumberFormat="1" applyFont="1" applyFill="1" applyBorder="1" applyAlignment="1">
      <alignment horizontal="center" vertical="top"/>
    </xf>
    <xf numFmtId="0" fontId="9" fillId="7" borderId="7" xfId="0" applyFont="1" applyFill="1" applyBorder="1" applyAlignment="1">
      <alignment horizontal="center" vertical="top" wrapText="1"/>
    </xf>
    <xf numFmtId="14" fontId="9" fillId="7" borderId="1" xfId="0" applyNumberFormat="1" applyFont="1" applyFill="1" applyBorder="1" applyAlignment="1">
      <alignment horizontal="center" vertical="top" wrapText="1"/>
    </xf>
    <xf numFmtId="2" fontId="9" fillId="7" borderId="1" xfId="0" applyNumberFormat="1" applyFont="1" applyFill="1" applyBorder="1" applyAlignment="1">
      <alignment horizontal="center" vertical="top"/>
    </xf>
    <xf numFmtId="0" fontId="9" fillId="7" borderId="1" xfId="0" applyFont="1" applyFill="1" applyBorder="1" applyAlignment="1">
      <alignment horizontal="center" vertical="top"/>
    </xf>
    <xf numFmtId="49" fontId="10" fillId="4" borderId="6" xfId="0" applyNumberFormat="1" applyFont="1" applyFill="1" applyBorder="1" applyAlignment="1">
      <alignment horizontal="left" vertical="top" wrapText="1"/>
    </xf>
    <xf numFmtId="0" fontId="10" fillId="4" borderId="6" xfId="0" applyFont="1" applyFill="1" applyBorder="1" applyAlignment="1">
      <alignment horizontal="center" vertical="top" wrapText="1"/>
    </xf>
    <xf numFmtId="14" fontId="10" fillId="4" borderId="6" xfId="0" applyNumberFormat="1" applyFont="1" applyFill="1" applyBorder="1" applyAlignment="1">
      <alignment horizontal="center" vertical="top"/>
    </xf>
    <xf numFmtId="14" fontId="10" fillId="4" borderId="6" xfId="0" applyNumberFormat="1" applyFont="1" applyFill="1" applyBorder="1" applyAlignment="1">
      <alignment horizontal="center" vertical="top" wrapText="1"/>
    </xf>
    <xf numFmtId="4" fontId="10" fillId="4" borderId="6" xfId="0" applyNumberFormat="1" applyFont="1" applyFill="1" applyBorder="1" applyAlignment="1">
      <alignment horizontal="center" vertical="top" wrapText="1"/>
    </xf>
    <xf numFmtId="0" fontId="10" fillId="4" borderId="6" xfId="0" applyFont="1" applyFill="1" applyBorder="1" applyAlignment="1">
      <alignment horizontal="center" vertical="top"/>
    </xf>
    <xf numFmtId="4" fontId="26" fillId="4" borderId="8" xfId="0" applyNumberFormat="1" applyFont="1" applyFill="1" applyBorder="1"/>
    <xf numFmtId="49" fontId="11" fillId="4" borderId="8" xfId="0" applyNumberFormat="1" applyFont="1" applyFill="1" applyBorder="1" applyAlignment="1">
      <alignment horizontal="left" vertical="center" wrapText="1"/>
    </xf>
    <xf numFmtId="4" fontId="4" fillId="4" borderId="8" xfId="0" applyNumberFormat="1" applyFont="1" applyFill="1" applyBorder="1" applyAlignment="1">
      <alignment horizontal="center" vertical="center" wrapText="1"/>
    </xf>
    <xf numFmtId="43" fontId="4" fillId="4" borderId="8" xfId="1" applyFont="1" applyFill="1" applyBorder="1" applyAlignment="1">
      <alignment horizontal="center" vertical="center"/>
    </xf>
    <xf numFmtId="2" fontId="4" fillId="4" borderId="8" xfId="0" applyNumberFormat="1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wrapText="1"/>
    </xf>
    <xf numFmtId="14" fontId="11" fillId="4" borderId="8" xfId="0" applyNumberFormat="1" applyFont="1" applyFill="1" applyBorder="1" applyAlignment="1">
      <alignment horizontal="center" vertical="center"/>
    </xf>
    <xf numFmtId="14" fontId="11" fillId="4" borderId="8" xfId="0" applyNumberFormat="1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 wrapText="1"/>
    </xf>
    <xf numFmtId="4" fontId="20" fillId="7" borderId="8" xfId="0" applyNumberFormat="1" applyFont="1" applyFill="1" applyBorder="1" applyAlignment="1">
      <alignment horizontal="center" vertical="top" wrapText="1"/>
    </xf>
    <xf numFmtId="4" fontId="43" fillId="6" borderId="8" xfId="0" applyNumberFormat="1" applyFont="1" applyFill="1" applyBorder="1"/>
    <xf numFmtId="9" fontId="11" fillId="6" borderId="8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4" fontId="26" fillId="2" borderId="0" xfId="0" applyNumberFormat="1" applyFont="1" applyFill="1"/>
    <xf numFmtId="0" fontId="0" fillId="0" borderId="8" xfId="0" applyBorder="1" applyAlignment="1">
      <alignment horizontal="center" vertical="top"/>
    </xf>
    <xf numFmtId="0" fontId="0" fillId="0" borderId="0" xfId="0" applyFont="1" applyBorder="1"/>
    <xf numFmtId="4" fontId="18" fillId="2" borderId="0" xfId="0" applyNumberFormat="1" applyFont="1" applyFill="1" applyBorder="1"/>
    <xf numFmtId="14" fontId="20" fillId="0" borderId="8" xfId="0" applyNumberFormat="1" applyFont="1" applyFill="1" applyBorder="1" applyAlignment="1">
      <alignment horizontal="center" vertical="center" wrapText="1"/>
    </xf>
    <xf numFmtId="14" fontId="20" fillId="2" borderId="8" xfId="0" applyNumberFormat="1" applyFont="1" applyFill="1" applyBorder="1" applyAlignment="1">
      <alignment horizontal="center" vertical="center" wrapText="1"/>
    </xf>
    <xf numFmtId="2" fontId="9" fillId="2" borderId="8" xfId="0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left" vertical="top" wrapText="1"/>
    </xf>
    <xf numFmtId="0" fontId="9" fillId="2" borderId="8" xfId="0" applyFont="1" applyFill="1" applyBorder="1"/>
    <xf numFmtId="0" fontId="21" fillId="0" borderId="8" xfId="0" applyFont="1" applyFill="1" applyBorder="1" applyAlignment="1">
      <alignment horizontal="left" vertical="top" wrapText="1"/>
    </xf>
    <xf numFmtId="43" fontId="9" fillId="2" borderId="8" xfId="1" applyFont="1" applyFill="1" applyBorder="1" applyAlignment="1">
      <alignment horizontal="center" vertical="center"/>
    </xf>
    <xf numFmtId="4" fontId="20" fillId="2" borderId="8" xfId="0" applyNumberFormat="1" applyFont="1" applyFill="1" applyBorder="1" applyAlignment="1">
      <alignment horizontal="center" vertical="center" wrapText="1"/>
    </xf>
    <xf numFmtId="2" fontId="45" fillId="2" borderId="8" xfId="0" applyNumberFormat="1" applyFont="1" applyFill="1" applyBorder="1" applyAlignment="1">
      <alignment horizontal="center" vertical="center"/>
    </xf>
    <xf numFmtId="14" fontId="20" fillId="7" borderId="8" xfId="0" applyNumberFormat="1" applyFont="1" applyFill="1" applyBorder="1" applyAlignment="1">
      <alignment horizontal="center" vertical="center" wrapText="1"/>
    </xf>
    <xf numFmtId="0" fontId="44" fillId="7" borderId="8" xfId="0" applyFont="1" applyFill="1" applyBorder="1" applyAlignment="1">
      <alignment wrapText="1"/>
    </xf>
    <xf numFmtId="49" fontId="9" fillId="7" borderId="8" xfId="0" applyNumberFormat="1" applyFont="1" applyFill="1" applyBorder="1" applyAlignment="1">
      <alignment wrapText="1"/>
    </xf>
    <xf numFmtId="0" fontId="9" fillId="7" borderId="8" xfId="0" applyFont="1" applyFill="1" applyBorder="1"/>
    <xf numFmtId="0" fontId="33" fillId="6" borderId="8" xfId="0" applyFont="1" applyFill="1" applyBorder="1"/>
    <xf numFmtId="0" fontId="27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vertical="center" wrapText="1"/>
    </xf>
    <xf numFmtId="2" fontId="45" fillId="2" borderId="1" xfId="0" applyNumberFormat="1" applyFont="1" applyFill="1" applyBorder="1" applyAlignment="1">
      <alignment horizontal="center" vertical="center"/>
    </xf>
    <xf numFmtId="14" fontId="20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wrapText="1"/>
    </xf>
    <xf numFmtId="2" fontId="26" fillId="6" borderId="8" xfId="0" applyNumberFormat="1" applyFont="1" applyFill="1" applyBorder="1"/>
    <xf numFmtId="0" fontId="20" fillId="2" borderId="8" xfId="0" applyFont="1" applyFill="1" applyBorder="1" applyAlignment="1">
      <alignment horizontal="center" vertical="center" wrapText="1"/>
    </xf>
    <xf numFmtId="43" fontId="20" fillId="0" borderId="8" xfId="1" applyFont="1" applyFill="1" applyBorder="1" applyAlignment="1">
      <alignment horizontal="center" vertical="center" wrapText="1"/>
    </xf>
    <xf numFmtId="2" fontId="45" fillId="2" borderId="8" xfId="1" applyNumberFormat="1" applyFont="1" applyFill="1" applyBorder="1" applyAlignment="1">
      <alignment horizontal="center" vertical="center"/>
    </xf>
    <xf numFmtId="43" fontId="20" fillId="0" borderId="8" xfId="1" applyFont="1" applyBorder="1" applyAlignment="1">
      <alignment horizontal="center" vertical="center"/>
    </xf>
    <xf numFmtId="2" fontId="20" fillId="0" borderId="8" xfId="1" applyNumberFormat="1" applyFont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justify" vertical="top" wrapText="1"/>
    </xf>
    <xf numFmtId="2" fontId="9" fillId="2" borderId="8" xfId="1" applyNumberFormat="1" applyFont="1" applyFill="1" applyBorder="1" applyAlignment="1">
      <alignment horizontal="center" vertical="center"/>
    </xf>
    <xf numFmtId="4" fontId="9" fillId="2" borderId="8" xfId="0" applyNumberFormat="1" applyFont="1" applyFill="1" applyBorder="1" applyAlignment="1">
      <alignment horizontal="center" vertical="center"/>
    </xf>
    <xf numFmtId="2" fontId="20" fillId="0" borderId="8" xfId="1" applyNumberFormat="1" applyFont="1" applyFill="1" applyBorder="1" applyAlignment="1">
      <alignment horizontal="center" vertical="center" wrapText="1"/>
    </xf>
    <xf numFmtId="43" fontId="20" fillId="7" borderId="8" xfId="1" applyFont="1" applyFill="1" applyBorder="1" applyAlignment="1">
      <alignment horizontal="center" vertical="center" wrapText="1"/>
    </xf>
    <xf numFmtId="2" fontId="45" fillId="7" borderId="8" xfId="1" applyNumberFormat="1" applyFont="1" applyFill="1" applyBorder="1" applyAlignment="1">
      <alignment horizontal="center" vertical="center"/>
    </xf>
    <xf numFmtId="2" fontId="45" fillId="7" borderId="8" xfId="0" applyNumberFormat="1" applyFont="1" applyFill="1" applyBorder="1" applyAlignment="1">
      <alignment horizontal="center" vertical="center"/>
    </xf>
    <xf numFmtId="43" fontId="45" fillId="7" borderId="8" xfId="1" applyFont="1" applyFill="1" applyBorder="1" applyAlignment="1">
      <alignment horizontal="center" vertical="center"/>
    </xf>
    <xf numFmtId="4" fontId="7" fillId="7" borderId="8" xfId="0" applyNumberFormat="1" applyFont="1" applyFill="1" applyBorder="1" applyAlignment="1">
      <alignment horizontal="center" vertical="center"/>
    </xf>
    <xf numFmtId="2" fontId="20" fillId="7" borderId="8" xfId="1" applyNumberFormat="1" applyFont="1" applyFill="1" applyBorder="1" applyAlignment="1">
      <alignment horizontal="center" vertical="center" wrapText="1"/>
    </xf>
    <xf numFmtId="0" fontId="27" fillId="6" borderId="8" xfId="0" applyFont="1" applyFill="1" applyBorder="1"/>
    <xf numFmtId="9" fontId="33" fillId="6" borderId="8" xfId="0" applyNumberFormat="1" applyFont="1" applyFill="1" applyBorder="1" applyAlignment="1">
      <alignment wrapText="1"/>
    </xf>
    <xf numFmtId="49" fontId="27" fillId="2" borderId="1" xfId="0" applyNumberFormat="1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top" wrapText="1"/>
    </xf>
    <xf numFmtId="0" fontId="45" fillId="7" borderId="8" xfId="0" applyFont="1" applyFill="1" applyBorder="1" applyAlignment="1">
      <alignment horizontal="center" vertical="center" wrapText="1"/>
    </xf>
    <xf numFmtId="43" fontId="45" fillId="7" borderId="0" xfId="1" applyFont="1" applyFill="1" applyAlignment="1">
      <alignment horizontal="center" vertical="center"/>
    </xf>
    <xf numFmtId="0" fontId="27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45" fillId="7" borderId="1" xfId="0" applyFont="1" applyFill="1" applyBorder="1" applyAlignment="1">
      <alignment horizontal="center" vertical="center" wrapText="1"/>
    </xf>
    <xf numFmtId="14" fontId="20" fillId="7" borderId="1" xfId="0" applyNumberFormat="1" applyFont="1" applyFill="1" applyBorder="1" applyAlignment="1">
      <alignment horizontal="center" vertical="center" wrapText="1"/>
    </xf>
    <xf numFmtId="2" fontId="45" fillId="7" borderId="1" xfId="1" applyNumberFormat="1" applyFont="1" applyFill="1" applyBorder="1" applyAlignment="1">
      <alignment horizontal="center" vertical="center"/>
    </xf>
    <xf numFmtId="2" fontId="45" fillId="7" borderId="1" xfId="0" applyNumberFormat="1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top" wrapText="1"/>
    </xf>
    <xf numFmtId="0" fontId="33" fillId="2" borderId="6" xfId="0" applyFont="1" applyFill="1" applyBorder="1"/>
    <xf numFmtId="4" fontId="23" fillId="7" borderId="8" xfId="3" applyNumberFormat="1" applyFont="1" applyFill="1" applyBorder="1" applyAlignment="1" applyProtection="1">
      <alignment horizontal="center" vertical="center" shrinkToFit="1"/>
    </xf>
    <xf numFmtId="4" fontId="23" fillId="0" borderId="8" xfId="3" applyNumberFormat="1" applyFont="1" applyBorder="1" applyAlignment="1" applyProtection="1">
      <alignment horizontal="center" vertical="center" shrinkToFit="1"/>
    </xf>
    <xf numFmtId="14" fontId="23" fillId="0" borderId="8" xfId="0" applyNumberFormat="1" applyFont="1" applyBorder="1" applyAlignment="1">
      <alignment horizontal="center" vertical="center" wrapText="1"/>
    </xf>
    <xf numFmtId="43" fontId="20" fillId="2" borderId="8" xfId="1" applyFont="1" applyFill="1" applyBorder="1" applyAlignment="1">
      <alignment horizontal="center" vertical="center"/>
    </xf>
    <xf numFmtId="49" fontId="20" fillId="2" borderId="5" xfId="1" applyNumberFormat="1" applyFont="1" applyFill="1" applyBorder="1" applyAlignment="1">
      <alignment horizontal="center" vertical="center"/>
    </xf>
    <xf numFmtId="2" fontId="20" fillId="2" borderId="8" xfId="1" applyNumberFormat="1" applyFont="1" applyFill="1" applyBorder="1" applyAlignment="1">
      <alignment horizontal="center" vertical="center"/>
    </xf>
    <xf numFmtId="49" fontId="20" fillId="2" borderId="8" xfId="1" applyNumberFormat="1" applyFont="1" applyFill="1" applyBorder="1" applyAlignment="1">
      <alignment horizontal="center" vertical="center"/>
    </xf>
    <xf numFmtId="43" fontId="9" fillId="2" borderId="8" xfId="1" applyFont="1" applyFill="1" applyBorder="1" applyAlignment="1">
      <alignment horizontal="center" vertical="center" wrapText="1"/>
    </xf>
    <xf numFmtId="0" fontId="0" fillId="6" borderId="8" xfId="0" applyFont="1" applyFill="1" applyBorder="1"/>
    <xf numFmtId="0" fontId="10" fillId="6" borderId="8" xfId="0" applyFont="1" applyFill="1" applyBorder="1" applyAlignment="1">
      <alignment horizontal="left" vertical="center" wrapText="1"/>
    </xf>
    <xf numFmtId="49" fontId="26" fillId="6" borderId="8" xfId="0" applyNumberFormat="1" applyFont="1" applyFill="1" applyBorder="1" applyAlignment="1">
      <alignment horizontal="right"/>
    </xf>
    <xf numFmtId="43" fontId="26" fillId="6" borderId="8" xfId="0" applyNumberFormat="1" applyFont="1" applyFill="1" applyBorder="1" applyAlignment="1">
      <alignment horizontal="right"/>
    </xf>
    <xf numFmtId="0" fontId="25" fillId="6" borderId="8" xfId="0" applyFont="1" applyFill="1" applyBorder="1" applyAlignment="1">
      <alignment horizontal="center" vertical="top" wrapText="1"/>
    </xf>
    <xf numFmtId="14" fontId="25" fillId="6" borderId="8" xfId="0" applyNumberFormat="1" applyFont="1" applyFill="1" applyBorder="1" applyAlignment="1">
      <alignment horizontal="center" vertical="top"/>
    </xf>
    <xf numFmtId="14" fontId="25" fillId="6" borderId="8" xfId="0" applyNumberFormat="1" applyFont="1" applyFill="1" applyBorder="1" applyAlignment="1">
      <alignment horizontal="center" vertical="top" wrapText="1"/>
    </xf>
    <xf numFmtId="0" fontId="10" fillId="6" borderId="8" xfId="1" applyNumberFormat="1" applyFont="1" applyFill="1" applyBorder="1" applyAlignment="1">
      <alignment horizontal="center" vertical="center"/>
    </xf>
    <xf numFmtId="43" fontId="34" fillId="4" borderId="8" xfId="0" applyNumberFormat="1" applyFont="1" applyFill="1" applyBorder="1"/>
    <xf numFmtId="2" fontId="33" fillId="4" borderId="6" xfId="0" applyNumberFormat="1" applyFont="1" applyFill="1" applyBorder="1" applyAlignment="1">
      <alignment horizontal="center" vertical="center"/>
    </xf>
    <xf numFmtId="2" fontId="5" fillId="4" borderId="6" xfId="1" applyNumberFormat="1" applyFont="1" applyFill="1" applyBorder="1" applyAlignment="1">
      <alignment horizontal="center" vertical="center"/>
    </xf>
    <xf numFmtId="43" fontId="5" fillId="4" borderId="6" xfId="1" applyFont="1" applyFill="1" applyBorder="1" applyAlignment="1">
      <alignment horizontal="center" vertical="center"/>
    </xf>
    <xf numFmtId="2" fontId="27" fillId="4" borderId="6" xfId="1" applyNumberFormat="1" applyFont="1" applyFill="1" applyBorder="1" applyAlignment="1">
      <alignment horizontal="center" vertical="center"/>
    </xf>
    <xf numFmtId="2" fontId="27" fillId="4" borderId="6" xfId="0" applyNumberFormat="1" applyFont="1" applyFill="1" applyBorder="1" applyAlignment="1">
      <alignment horizontal="center" vertical="center" wrapText="1"/>
    </xf>
    <xf numFmtId="0" fontId="27" fillId="4" borderId="6" xfId="0" applyFont="1" applyFill="1" applyBorder="1" applyAlignment="1">
      <alignment horizontal="center" vertical="center" wrapText="1"/>
    </xf>
    <xf numFmtId="0" fontId="33" fillId="4" borderId="6" xfId="0" applyFont="1" applyFill="1" applyBorder="1"/>
    <xf numFmtId="0" fontId="26" fillId="6" borderId="8" xfId="0" applyFont="1" applyFill="1" applyBorder="1" applyAlignment="1">
      <alignment horizontal="center" vertical="center"/>
    </xf>
    <xf numFmtId="2" fontId="10" fillId="6" borderId="8" xfId="0" applyNumberFormat="1" applyFont="1" applyFill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left" vertical="center" wrapText="1"/>
    </xf>
    <xf numFmtId="4" fontId="11" fillId="7" borderId="8" xfId="0" applyNumberFormat="1" applyFont="1" applyFill="1" applyBorder="1" applyAlignment="1">
      <alignment horizontal="center" vertical="center" wrapText="1"/>
    </xf>
    <xf numFmtId="2" fontId="11" fillId="7" borderId="8" xfId="1" applyNumberFormat="1" applyFont="1" applyFill="1" applyBorder="1" applyAlignment="1">
      <alignment horizontal="center" vertical="center"/>
    </xf>
    <xf numFmtId="0" fontId="9" fillId="0" borderId="8" xfId="0" applyNumberFormat="1" applyFont="1" applyBorder="1" applyAlignment="1">
      <alignment horizontal="left" vertical="center" wrapText="1"/>
    </xf>
    <xf numFmtId="0" fontId="10" fillId="7" borderId="8" xfId="0" applyNumberFormat="1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43" fontId="9" fillId="0" borderId="8" xfId="1" applyFont="1" applyBorder="1" applyAlignment="1">
      <alignment vertical="center"/>
    </xf>
    <xf numFmtId="43" fontId="10" fillId="7" borderId="8" xfId="1" applyFont="1" applyFill="1" applyBorder="1" applyAlignment="1">
      <alignment vertical="center"/>
    </xf>
    <xf numFmtId="4" fontId="11" fillId="6" borderId="8" xfId="0" applyNumberFormat="1" applyFont="1" applyFill="1" applyBorder="1" applyAlignment="1">
      <alignment horizontal="center" vertical="center" wrapText="1"/>
    </xf>
    <xf numFmtId="2" fontId="10" fillId="6" borderId="8" xfId="1" applyNumberFormat="1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43" fontId="9" fillId="0" borderId="6" xfId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 wrapText="1"/>
    </xf>
    <xf numFmtId="0" fontId="20" fillId="7" borderId="8" xfId="0" applyNumberFormat="1" applyFont="1" applyFill="1" applyBorder="1" applyAlignment="1">
      <alignment horizontal="center" vertical="top" wrapText="1"/>
    </xf>
    <xf numFmtId="4" fontId="41" fillId="4" borderId="8" xfId="0" applyNumberFormat="1" applyFont="1" applyFill="1" applyBorder="1" applyAlignment="1">
      <alignment vertical="top"/>
    </xf>
    <xf numFmtId="4" fontId="37" fillId="0" borderId="8" xfId="3" applyNumberFormat="1" applyFont="1" applyFill="1" applyBorder="1" applyAlignment="1" applyProtection="1">
      <alignment horizontal="center" vertical="center" shrinkToFit="1"/>
    </xf>
    <xf numFmtId="4" fontId="42" fillId="7" borderId="8" xfId="3" applyNumberFormat="1" applyFont="1" applyFill="1" applyBorder="1" applyAlignment="1" applyProtection="1">
      <alignment horizontal="center" vertical="center" shrinkToFit="1"/>
    </xf>
    <xf numFmtId="0" fontId="9" fillId="0" borderId="8" xfId="0" applyNumberFormat="1" applyFont="1" applyFill="1" applyBorder="1" applyAlignment="1">
      <alignment horizontal="center" vertical="top" wrapText="1"/>
    </xf>
    <xf numFmtId="0" fontId="27" fillId="0" borderId="8" xfId="0" applyFont="1" applyBorder="1" applyAlignment="1">
      <alignment horizontal="left" vertical="center" wrapText="1"/>
    </xf>
    <xf numFmtId="9" fontId="32" fillId="0" borderId="8" xfId="0" applyNumberFormat="1" applyFont="1" applyFill="1" applyBorder="1" applyAlignment="1">
      <alignment horizontal="center" vertical="top" wrapText="1"/>
    </xf>
    <xf numFmtId="49" fontId="29" fillId="0" borderId="8" xfId="0" applyNumberFormat="1" applyFont="1" applyFill="1" applyBorder="1" applyAlignment="1">
      <alignment wrapText="1"/>
    </xf>
    <xf numFmtId="49" fontId="27" fillId="7" borderId="0" xfId="0" applyNumberFormat="1" applyFont="1" applyFill="1" applyAlignment="1">
      <alignment wrapText="1"/>
    </xf>
    <xf numFmtId="49" fontId="27" fillId="0" borderId="8" xfId="0" applyNumberFormat="1" applyFont="1" applyBorder="1" applyAlignment="1">
      <alignment vertical="top" wrapText="1"/>
    </xf>
    <xf numFmtId="49" fontId="32" fillId="0" borderId="8" xfId="0" applyNumberFormat="1" applyFont="1" applyFill="1" applyBorder="1" applyAlignment="1">
      <alignment horizontal="center" vertical="center"/>
    </xf>
    <xf numFmtId="49" fontId="32" fillId="0" borderId="8" xfId="0" applyNumberFormat="1" applyFont="1" applyFill="1" applyBorder="1" applyAlignment="1">
      <alignment vertical="top" wrapText="1"/>
    </xf>
    <xf numFmtId="0" fontId="32" fillId="0" borderId="8" xfId="0" applyFont="1" applyFill="1" applyBorder="1" applyAlignment="1">
      <alignment horizontal="center" vertical="center" wrapText="1"/>
    </xf>
    <xf numFmtId="14" fontId="32" fillId="0" borderId="8" xfId="0" applyNumberFormat="1" applyFont="1" applyFill="1" applyBorder="1" applyAlignment="1">
      <alignment horizontal="center" vertical="center"/>
    </xf>
    <xf numFmtId="4" fontId="32" fillId="0" borderId="8" xfId="0" applyNumberFormat="1" applyFont="1" applyFill="1" applyBorder="1" applyAlignment="1">
      <alignment horizontal="center" vertical="center"/>
    </xf>
    <xf numFmtId="49" fontId="32" fillId="0" borderId="8" xfId="0" applyNumberFormat="1" applyFont="1" applyBorder="1" applyAlignment="1">
      <alignment vertical="top" wrapText="1"/>
    </xf>
    <xf numFmtId="0" fontId="20" fillId="0" borderId="1" xfId="0" applyFont="1" applyBorder="1" applyAlignment="1">
      <alignment wrapText="1"/>
    </xf>
    <xf numFmtId="0" fontId="20" fillId="7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wrapText="1"/>
    </xf>
    <xf numFmtId="0" fontId="20" fillId="7" borderId="1" xfId="0" applyFont="1" applyFill="1" applyBorder="1" applyAlignment="1">
      <alignment horizontal="center" vertical="center" wrapText="1"/>
    </xf>
    <xf numFmtId="14" fontId="20" fillId="7" borderId="1" xfId="0" applyNumberFormat="1" applyFont="1" applyFill="1" applyBorder="1" applyAlignment="1">
      <alignment horizontal="center" vertical="center"/>
    </xf>
    <xf numFmtId="4" fontId="20" fillId="7" borderId="1" xfId="0" applyNumberFormat="1" applyFont="1" applyFill="1" applyBorder="1" applyAlignment="1">
      <alignment horizontal="center" vertical="center"/>
    </xf>
    <xf numFmtId="0" fontId="20" fillId="7" borderId="1" xfId="0" applyFont="1" applyFill="1" applyBorder="1"/>
    <xf numFmtId="0" fontId="28" fillId="0" borderId="8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left" vertical="center" wrapText="1"/>
    </xf>
    <xf numFmtId="4" fontId="4" fillId="0" borderId="8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/>
    <xf numFmtId="2" fontId="10" fillId="7" borderId="1" xfId="0" applyNumberFormat="1" applyFont="1" applyFill="1" applyBorder="1" applyAlignment="1">
      <alignment horizontal="center" vertical="top"/>
    </xf>
    <xf numFmtId="4" fontId="20" fillId="7" borderId="1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/>
    <xf numFmtId="0" fontId="10" fillId="0" borderId="1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8" borderId="13" xfId="0" applyFont="1" applyFill="1" applyBorder="1" applyAlignment="1">
      <alignment horizontal="center" vertical="top"/>
    </xf>
    <xf numFmtId="0" fontId="10" fillId="8" borderId="11" xfId="0" applyFont="1" applyFill="1" applyBorder="1" applyAlignment="1">
      <alignment horizontal="center" vertical="top"/>
    </xf>
    <xf numFmtId="0" fontId="10" fillId="8" borderId="10" xfId="0" applyFont="1" applyFill="1" applyBorder="1" applyAlignment="1">
      <alignment horizontal="center" vertical="top"/>
    </xf>
    <xf numFmtId="0" fontId="10" fillId="8" borderId="4" xfId="0" applyFont="1" applyFill="1" applyBorder="1" applyAlignment="1">
      <alignment horizontal="center" vertical="top" wrapText="1"/>
    </xf>
    <xf numFmtId="0" fontId="10" fillId="8" borderId="9" xfId="0" applyFont="1" applyFill="1" applyBorder="1" applyAlignment="1">
      <alignment horizontal="center" vertical="top" wrapText="1"/>
    </xf>
    <xf numFmtId="0" fontId="10" fillId="8" borderId="5" xfId="0" applyFont="1" applyFill="1" applyBorder="1" applyAlignment="1">
      <alignment horizontal="center" vertical="top" wrapText="1"/>
    </xf>
    <xf numFmtId="0" fontId="10" fillId="8" borderId="4" xfId="0" applyFont="1" applyFill="1" applyBorder="1" applyAlignment="1">
      <alignment horizontal="center" vertical="top"/>
    </xf>
    <xf numFmtId="0" fontId="10" fillId="8" borderId="9" xfId="0" applyFont="1" applyFill="1" applyBorder="1" applyAlignment="1">
      <alignment horizontal="center" vertical="top"/>
    </xf>
    <xf numFmtId="0" fontId="10" fillId="8" borderId="5" xfId="0" applyFont="1" applyFill="1" applyBorder="1" applyAlignment="1">
      <alignment horizontal="center" vertical="top"/>
    </xf>
    <xf numFmtId="0" fontId="10" fillId="9" borderId="4" xfId="0" applyFont="1" applyFill="1" applyBorder="1" applyAlignment="1">
      <alignment horizontal="center" vertical="top"/>
    </xf>
    <xf numFmtId="0" fontId="10" fillId="9" borderId="9" xfId="0" applyFont="1" applyFill="1" applyBorder="1" applyAlignment="1">
      <alignment horizontal="center" vertical="top"/>
    </xf>
    <xf numFmtId="0" fontId="10" fillId="9" borderId="5" xfId="0" applyFont="1" applyFill="1" applyBorder="1" applyAlignment="1">
      <alignment horizontal="center" vertical="top"/>
    </xf>
    <xf numFmtId="0" fontId="10" fillId="9" borderId="10" xfId="0" applyFont="1" applyFill="1" applyBorder="1" applyAlignment="1">
      <alignment horizontal="center" vertical="top"/>
    </xf>
    <xf numFmtId="0" fontId="10" fillId="9" borderId="8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 wrapText="1"/>
    </xf>
    <xf numFmtId="0" fontId="10" fillId="3" borderId="9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/>
    </xf>
    <xf numFmtId="0" fontId="10" fillId="3" borderId="9" xfId="0" applyFont="1" applyFill="1" applyBorder="1" applyAlignment="1">
      <alignment horizontal="center" vertical="top"/>
    </xf>
    <xf numFmtId="0" fontId="10" fillId="3" borderId="5" xfId="0" applyFont="1" applyFill="1" applyBorder="1" applyAlignment="1">
      <alignment horizontal="center" vertical="top"/>
    </xf>
    <xf numFmtId="0" fontId="20" fillId="8" borderId="6" xfId="0" applyFont="1" applyFill="1" applyBorder="1" applyAlignment="1">
      <alignment horizontal="center"/>
    </xf>
    <xf numFmtId="0" fontId="10" fillId="9" borderId="4" xfId="0" applyFont="1" applyFill="1" applyBorder="1" applyAlignment="1">
      <alignment horizontal="center" vertical="top" wrapText="1"/>
    </xf>
    <xf numFmtId="0" fontId="10" fillId="9" borderId="9" xfId="0" applyFont="1" applyFill="1" applyBorder="1" applyAlignment="1">
      <alignment horizontal="center" vertical="top" wrapText="1"/>
    </xf>
    <xf numFmtId="0" fontId="10" fillId="9" borderId="5" xfId="0" applyFont="1" applyFill="1" applyBorder="1" applyAlignment="1">
      <alignment horizontal="center" vertical="top" wrapText="1"/>
    </xf>
    <xf numFmtId="0" fontId="20" fillId="10" borderId="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2" borderId="4" xfId="0" applyFont="1" applyFill="1" applyBorder="1" applyAlignment="1"/>
    <xf numFmtId="0" fontId="5" fillId="2" borderId="9" xfId="0" applyFont="1" applyFill="1" applyBorder="1" applyAlignment="1"/>
    <xf numFmtId="0" fontId="5" fillId="2" borderId="5" xfId="0" applyFont="1" applyFill="1" applyBorder="1" applyAlignment="1"/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top" wrapText="1"/>
    </xf>
    <xf numFmtId="0" fontId="5" fillId="9" borderId="9" xfId="0" applyFont="1" applyFill="1" applyBorder="1" applyAlignment="1">
      <alignment horizontal="center" vertical="top" wrapText="1"/>
    </xf>
    <xf numFmtId="0" fontId="5" fillId="9" borderId="5" xfId="0" applyFont="1" applyFill="1" applyBorder="1" applyAlignment="1">
      <alignment horizontal="center" vertical="top" wrapText="1"/>
    </xf>
    <xf numFmtId="0" fontId="5" fillId="9" borderId="4" xfId="0" applyFont="1" applyFill="1" applyBorder="1" applyAlignment="1">
      <alignment horizontal="center" vertical="top"/>
    </xf>
    <xf numFmtId="0" fontId="5" fillId="9" borderId="9" xfId="0" applyFont="1" applyFill="1" applyBorder="1" applyAlignment="1">
      <alignment horizontal="center" vertical="top"/>
    </xf>
    <xf numFmtId="0" fontId="5" fillId="9" borderId="5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0" fillId="9" borderId="6" xfId="0" applyFont="1" applyFill="1" applyBorder="1" applyAlignment="1">
      <alignment horizontal="center" vertical="top"/>
    </xf>
    <xf numFmtId="0" fontId="10" fillId="8" borderId="14" xfId="0" applyFont="1" applyFill="1" applyBorder="1" applyAlignment="1">
      <alignment horizontal="center"/>
    </xf>
    <xf numFmtId="0" fontId="10" fillId="8" borderId="0" xfId="0" applyFont="1" applyFill="1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10" fillId="8" borderId="10" xfId="0" applyFont="1" applyFill="1" applyBorder="1" applyAlignment="1">
      <alignment horizontal="center"/>
    </xf>
  </cellXfs>
  <cellStyles count="5">
    <cellStyle name="ex63" xfId="3"/>
    <cellStyle name="Обычный" xfId="0" builtinId="0"/>
    <cellStyle name="Обычный 2" xfId="4"/>
    <cellStyle name="Финансовый" xfId="1" builtinId="3"/>
    <cellStyle name="Финансовый 2" xfId="2"/>
  </cellStyles>
  <dxfs count="0"/>
  <tableStyles count="0" defaultTableStyle="TableStyleMedium2" defaultPivotStyle="PivotStyleLight16"/>
  <colors>
    <mruColors>
      <color rgb="FF008000"/>
      <color rgb="FF99CC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583"/>
  <sheetViews>
    <sheetView zoomScale="91" zoomScaleNormal="91" workbookViewId="0">
      <pane xSplit="6" ySplit="4" topLeftCell="G5" activePane="bottomRight" state="frozen"/>
      <selection pane="topRight" activeCell="H1" sqref="H1"/>
      <selection pane="bottomLeft" activeCell="A8" sqref="A8"/>
      <selection pane="bottomRight" activeCell="M83" sqref="M83"/>
    </sheetView>
  </sheetViews>
  <sheetFormatPr defaultRowHeight="15"/>
  <cols>
    <col min="1" max="1" width="9.140625" customWidth="1"/>
    <col min="2" max="2" width="35.28515625" style="188" customWidth="1"/>
    <col min="3" max="3" width="21.42578125" customWidth="1"/>
    <col min="4" max="4" width="11.7109375" customWidth="1"/>
    <col min="5" max="5" width="12.5703125" customWidth="1"/>
    <col min="6" max="6" width="25.28515625" style="25" customWidth="1"/>
    <col min="7" max="7" width="24" style="25" customWidth="1"/>
    <col min="8" max="8" width="21.85546875" style="25" customWidth="1"/>
    <col min="9" max="9" width="19.85546875" customWidth="1"/>
    <col min="10" max="10" width="19" customWidth="1"/>
    <col min="11" max="11" width="20.85546875" customWidth="1"/>
    <col min="12" max="12" width="30.42578125" customWidth="1"/>
    <col min="13" max="13" width="14.7109375" bestFit="1" customWidth="1"/>
    <col min="14" max="14" width="15.42578125" bestFit="1" customWidth="1"/>
  </cols>
  <sheetData>
    <row r="1" spans="1:12" ht="33.75" customHeight="1">
      <c r="A1" s="28" t="s">
        <v>102</v>
      </c>
      <c r="B1" s="183"/>
      <c r="C1" s="28"/>
      <c r="D1" s="28"/>
      <c r="E1" s="28"/>
      <c r="F1" s="28"/>
      <c r="G1" s="213">
        <v>44470</v>
      </c>
      <c r="H1" s="28"/>
      <c r="I1" s="28"/>
      <c r="J1" s="433"/>
      <c r="K1" s="433"/>
      <c r="L1" s="434"/>
    </row>
    <row r="2" spans="1:12" ht="18" customHeight="1">
      <c r="A2" s="703"/>
      <c r="B2" s="703"/>
      <c r="C2" s="703"/>
      <c r="D2" s="1"/>
      <c r="E2" s="1"/>
      <c r="F2" s="1"/>
      <c r="G2" s="1"/>
      <c r="H2" s="1"/>
      <c r="I2" s="28"/>
      <c r="J2" s="433"/>
      <c r="K2" s="433"/>
      <c r="L2" s="434"/>
    </row>
    <row r="3" spans="1:12" s="2" customFormat="1" ht="42.75">
      <c r="A3" s="435" t="s">
        <v>0</v>
      </c>
      <c r="B3" s="436" t="s">
        <v>1</v>
      </c>
      <c r="C3" s="704" t="s">
        <v>2</v>
      </c>
      <c r="D3" s="708" t="s">
        <v>3</v>
      </c>
      <c r="E3" s="709"/>
      <c r="F3" s="706" t="s">
        <v>4</v>
      </c>
      <c r="G3" s="707"/>
      <c r="H3" s="706" t="s">
        <v>5</v>
      </c>
      <c r="I3" s="707"/>
      <c r="J3" s="706" t="s">
        <v>6</v>
      </c>
      <c r="K3" s="707"/>
      <c r="L3" s="704" t="s">
        <v>7</v>
      </c>
    </row>
    <row r="4" spans="1:12" s="2" customFormat="1" ht="42.75">
      <c r="A4" s="437"/>
      <c r="B4" s="443"/>
      <c r="C4" s="705"/>
      <c r="D4" s="438" t="s">
        <v>9</v>
      </c>
      <c r="E4" s="438" t="s">
        <v>10</v>
      </c>
      <c r="F4" s="439" t="s">
        <v>8</v>
      </c>
      <c r="G4" s="440" t="s">
        <v>842</v>
      </c>
      <c r="H4" s="439" t="s">
        <v>8</v>
      </c>
      <c r="I4" s="441" t="s">
        <v>842</v>
      </c>
      <c r="J4" s="439" t="s">
        <v>8</v>
      </c>
      <c r="K4" s="441" t="s">
        <v>842</v>
      </c>
      <c r="L4" s="705"/>
    </row>
    <row r="5" spans="1:12">
      <c r="A5" s="442">
        <v>1</v>
      </c>
      <c r="B5" s="442">
        <v>2</v>
      </c>
      <c r="C5" s="442">
        <v>4</v>
      </c>
      <c r="D5" s="442">
        <v>5</v>
      </c>
      <c r="E5" s="442">
        <v>6</v>
      </c>
      <c r="F5" s="442">
        <v>7</v>
      </c>
      <c r="G5" s="442">
        <v>8</v>
      </c>
      <c r="H5" s="442">
        <v>9</v>
      </c>
      <c r="I5" s="442">
        <v>10</v>
      </c>
      <c r="J5" s="442">
        <v>11</v>
      </c>
      <c r="K5" s="442">
        <v>12</v>
      </c>
      <c r="L5" s="442">
        <v>13</v>
      </c>
    </row>
    <row r="6" spans="1:12">
      <c r="A6" s="713" t="s">
        <v>11</v>
      </c>
      <c r="B6" s="714"/>
      <c r="C6" s="714"/>
      <c r="D6" s="714"/>
      <c r="E6" s="714"/>
      <c r="F6" s="714"/>
      <c r="G6" s="714"/>
      <c r="H6" s="714"/>
      <c r="I6" s="714"/>
      <c r="J6" s="714"/>
      <c r="K6" s="714"/>
      <c r="L6" s="715"/>
    </row>
    <row r="7" spans="1:12">
      <c r="A7" s="716" t="s">
        <v>12</v>
      </c>
      <c r="B7" s="717"/>
      <c r="C7" s="717"/>
      <c r="D7" s="717"/>
      <c r="E7" s="717"/>
      <c r="F7" s="717"/>
      <c r="G7" s="717"/>
      <c r="H7" s="717"/>
      <c r="I7" s="717"/>
      <c r="J7" s="717"/>
      <c r="K7" s="717"/>
      <c r="L7" s="718"/>
    </row>
    <row r="8" spans="1:12" s="2" customFormat="1" ht="90">
      <c r="A8" s="160" t="s">
        <v>177</v>
      </c>
      <c r="B8" s="182" t="s">
        <v>413</v>
      </c>
      <c r="C8" s="161" t="s">
        <v>127</v>
      </c>
      <c r="D8" s="162">
        <v>44197</v>
      </c>
      <c r="E8" s="162">
        <v>44561</v>
      </c>
      <c r="F8" s="163">
        <f>SUM(F9:F10)</f>
        <v>0</v>
      </c>
      <c r="G8" s="164">
        <f>SUM(G9:G10)</f>
        <v>0</v>
      </c>
      <c r="H8" s="165">
        <f>SUM(H9:H10)</f>
        <v>0</v>
      </c>
      <c r="I8" s="165">
        <f>SUM(I9:I10)</f>
        <v>0</v>
      </c>
      <c r="J8" s="165">
        <f>SUM(J9:J10)</f>
        <v>0</v>
      </c>
      <c r="K8" s="165">
        <v>0</v>
      </c>
      <c r="L8" s="166" t="s">
        <v>310</v>
      </c>
    </row>
    <row r="9" spans="1:12" ht="105">
      <c r="A9" s="58" t="s">
        <v>15</v>
      </c>
      <c r="B9" s="51" t="s">
        <v>393</v>
      </c>
      <c r="C9" s="38" t="s">
        <v>127</v>
      </c>
      <c r="D9" s="59">
        <v>44197</v>
      </c>
      <c r="E9" s="59">
        <v>44561</v>
      </c>
      <c r="F9" s="60">
        <v>0</v>
      </c>
      <c r="G9" s="61">
        <v>0</v>
      </c>
      <c r="H9" s="62">
        <v>0</v>
      </c>
      <c r="I9" s="62">
        <v>0</v>
      </c>
      <c r="J9" s="62">
        <v>0</v>
      </c>
      <c r="K9" s="62">
        <v>0</v>
      </c>
      <c r="L9" s="54" t="s">
        <v>310</v>
      </c>
    </row>
    <row r="10" spans="1:12" ht="105">
      <c r="A10" s="58" t="s">
        <v>16</v>
      </c>
      <c r="B10" s="51" t="s">
        <v>394</v>
      </c>
      <c r="C10" s="38" t="s">
        <v>127</v>
      </c>
      <c r="D10" s="59">
        <v>44197</v>
      </c>
      <c r="E10" s="59">
        <v>44561</v>
      </c>
      <c r="F10" s="60">
        <v>0</v>
      </c>
      <c r="G10" s="61">
        <v>0</v>
      </c>
      <c r="H10" s="62">
        <v>0</v>
      </c>
      <c r="I10" s="62">
        <v>0</v>
      </c>
      <c r="J10" s="62">
        <v>0</v>
      </c>
      <c r="K10" s="62">
        <v>0</v>
      </c>
      <c r="L10" s="54" t="s">
        <v>310</v>
      </c>
    </row>
    <row r="11" spans="1:12" ht="105">
      <c r="A11" s="63"/>
      <c r="B11" s="55" t="s">
        <v>395</v>
      </c>
      <c r="C11" s="64" t="s">
        <v>127</v>
      </c>
      <c r="D11" s="65" t="s">
        <v>14</v>
      </c>
      <c r="E11" s="65">
        <v>44561</v>
      </c>
      <c r="F11" s="66" t="s">
        <v>14</v>
      </c>
      <c r="G11" s="66" t="s">
        <v>14</v>
      </c>
      <c r="H11" s="66" t="s">
        <v>14</v>
      </c>
      <c r="I11" s="66" t="s">
        <v>14</v>
      </c>
      <c r="J11" s="66" t="s">
        <v>14</v>
      </c>
      <c r="K11" s="66" t="s">
        <v>14</v>
      </c>
      <c r="L11" s="54" t="s">
        <v>310</v>
      </c>
    </row>
    <row r="12" spans="1:12" ht="120">
      <c r="A12" s="63"/>
      <c r="B12" s="55" t="s">
        <v>396</v>
      </c>
      <c r="C12" s="64" t="s">
        <v>127</v>
      </c>
      <c r="D12" s="65" t="s">
        <v>14</v>
      </c>
      <c r="E12" s="67">
        <v>44378</v>
      </c>
      <c r="F12" s="66" t="s">
        <v>14</v>
      </c>
      <c r="G12" s="66" t="s">
        <v>14</v>
      </c>
      <c r="H12" s="66" t="s">
        <v>14</v>
      </c>
      <c r="I12" s="66" t="s">
        <v>14</v>
      </c>
      <c r="J12" s="66" t="s">
        <v>14</v>
      </c>
      <c r="K12" s="66" t="s">
        <v>14</v>
      </c>
      <c r="L12" s="54" t="s">
        <v>310</v>
      </c>
    </row>
    <row r="13" spans="1:12" s="2" customFormat="1" ht="90">
      <c r="A13" s="160" t="s">
        <v>178</v>
      </c>
      <c r="B13" s="182" t="s">
        <v>179</v>
      </c>
      <c r="C13" s="161" t="s">
        <v>127</v>
      </c>
      <c r="D13" s="162">
        <v>44197</v>
      </c>
      <c r="E13" s="162">
        <v>44561</v>
      </c>
      <c r="F13" s="163">
        <v>0</v>
      </c>
      <c r="G13" s="164">
        <v>0</v>
      </c>
      <c r="H13" s="165">
        <v>0</v>
      </c>
      <c r="I13" s="165">
        <v>0</v>
      </c>
      <c r="J13" s="165">
        <v>0</v>
      </c>
      <c r="K13" s="165">
        <v>0</v>
      </c>
      <c r="L13" s="166" t="s">
        <v>310</v>
      </c>
    </row>
    <row r="14" spans="1:12" ht="90">
      <c r="A14" s="58" t="s">
        <v>19</v>
      </c>
      <c r="B14" s="52" t="s">
        <v>180</v>
      </c>
      <c r="C14" s="38" t="s">
        <v>127</v>
      </c>
      <c r="D14" s="59">
        <v>44197</v>
      </c>
      <c r="E14" s="59">
        <v>44561</v>
      </c>
      <c r="F14" s="60">
        <v>0</v>
      </c>
      <c r="G14" s="61">
        <v>0</v>
      </c>
      <c r="H14" s="62">
        <v>0</v>
      </c>
      <c r="I14" s="62">
        <v>0</v>
      </c>
      <c r="J14" s="62">
        <v>0</v>
      </c>
      <c r="K14" s="62">
        <v>0</v>
      </c>
      <c r="L14" s="54" t="s">
        <v>310</v>
      </c>
    </row>
    <row r="15" spans="1:12" ht="90">
      <c r="A15" s="58" t="s">
        <v>21</v>
      </c>
      <c r="B15" s="52" t="s">
        <v>71</v>
      </c>
      <c r="C15" s="38" t="s">
        <v>127</v>
      </c>
      <c r="D15" s="59">
        <v>44197</v>
      </c>
      <c r="E15" s="59">
        <v>44561</v>
      </c>
      <c r="F15" s="60">
        <v>0</v>
      </c>
      <c r="G15" s="61">
        <v>0</v>
      </c>
      <c r="H15" s="62">
        <v>0</v>
      </c>
      <c r="I15" s="62">
        <v>0</v>
      </c>
      <c r="J15" s="62">
        <v>0</v>
      </c>
      <c r="K15" s="62">
        <v>0</v>
      </c>
      <c r="L15" s="54" t="s">
        <v>310</v>
      </c>
    </row>
    <row r="16" spans="1:12" ht="120">
      <c r="A16" s="58"/>
      <c r="B16" s="55" t="s">
        <v>95</v>
      </c>
      <c r="C16" s="64" t="s">
        <v>127</v>
      </c>
      <c r="D16" s="65" t="s">
        <v>14</v>
      </c>
      <c r="E16" s="65">
        <v>44378</v>
      </c>
      <c r="F16" s="66" t="s">
        <v>14</v>
      </c>
      <c r="G16" s="66" t="s">
        <v>14</v>
      </c>
      <c r="H16" s="66" t="s">
        <v>14</v>
      </c>
      <c r="I16" s="66" t="s">
        <v>14</v>
      </c>
      <c r="J16" s="66" t="s">
        <v>14</v>
      </c>
      <c r="K16" s="66" t="s">
        <v>14</v>
      </c>
      <c r="L16" s="54" t="s">
        <v>310</v>
      </c>
    </row>
    <row r="17" spans="1:12" s="2" customFormat="1" ht="90">
      <c r="A17" s="160" t="s">
        <v>181</v>
      </c>
      <c r="B17" s="182" t="s">
        <v>414</v>
      </c>
      <c r="C17" s="161" t="s">
        <v>127</v>
      </c>
      <c r="D17" s="162">
        <v>44197</v>
      </c>
      <c r="E17" s="162">
        <v>44561</v>
      </c>
      <c r="F17" s="163">
        <v>0</v>
      </c>
      <c r="G17" s="164">
        <v>0</v>
      </c>
      <c r="H17" s="165">
        <v>0</v>
      </c>
      <c r="I17" s="165">
        <v>0</v>
      </c>
      <c r="J17" s="165">
        <v>0</v>
      </c>
      <c r="K17" s="165">
        <v>0</v>
      </c>
      <c r="L17" s="166" t="s">
        <v>310</v>
      </c>
    </row>
    <row r="18" spans="1:12" ht="90">
      <c r="A18" s="58" t="s">
        <v>24</v>
      </c>
      <c r="B18" s="52" t="s">
        <v>72</v>
      </c>
      <c r="C18" s="38" t="s">
        <v>127</v>
      </c>
      <c r="D18" s="59">
        <v>44197</v>
      </c>
      <c r="E18" s="59">
        <v>44561</v>
      </c>
      <c r="F18" s="60">
        <v>0</v>
      </c>
      <c r="G18" s="61">
        <v>0</v>
      </c>
      <c r="H18" s="62">
        <v>0</v>
      </c>
      <c r="I18" s="62">
        <v>0</v>
      </c>
      <c r="J18" s="62">
        <v>0</v>
      </c>
      <c r="K18" s="62">
        <v>0</v>
      </c>
      <c r="L18" s="54" t="s">
        <v>310</v>
      </c>
    </row>
    <row r="19" spans="1:12" ht="90">
      <c r="A19" s="58" t="s">
        <v>25</v>
      </c>
      <c r="B19" s="52" t="s">
        <v>73</v>
      </c>
      <c r="C19" s="38" t="s">
        <v>127</v>
      </c>
      <c r="D19" s="59">
        <v>44197</v>
      </c>
      <c r="E19" s="68">
        <v>44378</v>
      </c>
      <c r="F19" s="60">
        <v>0</v>
      </c>
      <c r="G19" s="61">
        <v>0</v>
      </c>
      <c r="H19" s="62">
        <v>0</v>
      </c>
      <c r="I19" s="62">
        <v>0</v>
      </c>
      <c r="J19" s="62">
        <v>0</v>
      </c>
      <c r="K19" s="62">
        <v>0</v>
      </c>
      <c r="L19" s="54" t="s">
        <v>310</v>
      </c>
    </row>
    <row r="20" spans="1:12" ht="120">
      <c r="A20" s="58"/>
      <c r="B20" s="55" t="s">
        <v>96</v>
      </c>
      <c r="C20" s="64" t="s">
        <v>127</v>
      </c>
      <c r="D20" s="69" t="s">
        <v>14</v>
      </c>
      <c r="E20" s="65">
        <v>44378</v>
      </c>
      <c r="F20" s="70" t="s">
        <v>14</v>
      </c>
      <c r="G20" s="71" t="s">
        <v>14</v>
      </c>
      <c r="H20" s="72" t="s">
        <v>14</v>
      </c>
      <c r="I20" s="72" t="s">
        <v>14</v>
      </c>
      <c r="J20" s="72" t="s">
        <v>14</v>
      </c>
      <c r="K20" s="72" t="s">
        <v>14</v>
      </c>
      <c r="L20" s="54" t="s">
        <v>310</v>
      </c>
    </row>
    <row r="21" spans="1:12" ht="90">
      <c r="A21" s="160" t="s">
        <v>182</v>
      </c>
      <c r="B21" s="182" t="s">
        <v>185</v>
      </c>
      <c r="C21" s="161" t="s">
        <v>127</v>
      </c>
      <c r="D21" s="162">
        <v>44197</v>
      </c>
      <c r="E21" s="162">
        <v>44561</v>
      </c>
      <c r="F21" s="163">
        <v>0</v>
      </c>
      <c r="G21" s="164">
        <v>0</v>
      </c>
      <c r="H21" s="165">
        <v>0</v>
      </c>
      <c r="I21" s="165">
        <v>0</v>
      </c>
      <c r="J21" s="165">
        <v>0</v>
      </c>
      <c r="K21" s="165">
        <v>0</v>
      </c>
      <c r="L21" s="166" t="s">
        <v>310</v>
      </c>
    </row>
    <row r="22" spans="1:12" ht="90">
      <c r="A22" s="58" t="s">
        <v>183</v>
      </c>
      <c r="B22" s="52" t="s">
        <v>74</v>
      </c>
      <c r="C22" s="38" t="s">
        <v>127</v>
      </c>
      <c r="D22" s="59">
        <v>44197</v>
      </c>
      <c r="E22" s="59">
        <v>44501</v>
      </c>
      <c r="F22" s="60">
        <v>0</v>
      </c>
      <c r="G22" s="61">
        <v>0</v>
      </c>
      <c r="H22" s="62">
        <v>0</v>
      </c>
      <c r="I22" s="62">
        <v>0</v>
      </c>
      <c r="J22" s="62">
        <v>0</v>
      </c>
      <c r="K22" s="62">
        <v>0</v>
      </c>
      <c r="L22" s="54" t="s">
        <v>310</v>
      </c>
    </row>
    <row r="23" spans="1:12" ht="90">
      <c r="A23" s="58" t="s">
        <v>126</v>
      </c>
      <c r="B23" s="52" t="s">
        <v>75</v>
      </c>
      <c r="C23" s="38" t="s">
        <v>127</v>
      </c>
      <c r="D23" s="59">
        <v>44197</v>
      </c>
      <c r="E23" s="59">
        <v>44561</v>
      </c>
      <c r="F23" s="60">
        <v>0</v>
      </c>
      <c r="G23" s="61">
        <v>0</v>
      </c>
      <c r="H23" s="62">
        <v>0</v>
      </c>
      <c r="I23" s="62">
        <v>0</v>
      </c>
      <c r="J23" s="62">
        <v>0</v>
      </c>
      <c r="K23" s="62">
        <v>0</v>
      </c>
      <c r="L23" s="54" t="s">
        <v>310</v>
      </c>
    </row>
    <row r="24" spans="1:12" ht="90">
      <c r="A24" s="58"/>
      <c r="B24" s="55" t="s">
        <v>184</v>
      </c>
      <c r="C24" s="38" t="s">
        <v>127</v>
      </c>
      <c r="D24" s="69" t="s">
        <v>14</v>
      </c>
      <c r="E24" s="65">
        <v>44501</v>
      </c>
      <c r="F24" s="70" t="s">
        <v>14</v>
      </c>
      <c r="G24" s="71" t="s">
        <v>14</v>
      </c>
      <c r="H24" s="72" t="s">
        <v>14</v>
      </c>
      <c r="I24" s="72" t="s">
        <v>14</v>
      </c>
      <c r="J24" s="72" t="s">
        <v>14</v>
      </c>
      <c r="K24" s="72" t="s">
        <v>14</v>
      </c>
      <c r="L24" s="54" t="s">
        <v>310</v>
      </c>
    </row>
    <row r="25" spans="1:12">
      <c r="A25" s="108"/>
      <c r="B25" s="109" t="s">
        <v>17</v>
      </c>
      <c r="C25" s="110" t="s">
        <v>14</v>
      </c>
      <c r="D25" s="111" t="s">
        <v>14</v>
      </c>
      <c r="E25" s="111" t="s">
        <v>14</v>
      </c>
      <c r="F25" s="115">
        <f>F8+F13+F17+F21</f>
        <v>0</v>
      </c>
      <c r="G25" s="115">
        <f>G21+G17+G13+G8</f>
        <v>0</v>
      </c>
      <c r="H25" s="115">
        <f>H21+H17+H13+H8</f>
        <v>0</v>
      </c>
      <c r="I25" s="115">
        <f>I21+I17+I13+I8</f>
        <v>0</v>
      </c>
      <c r="J25" s="115">
        <f>J21+J17+J13+J8</f>
        <v>0</v>
      </c>
      <c r="K25" s="115">
        <v>0</v>
      </c>
      <c r="L25" s="108"/>
    </row>
    <row r="26" spans="1:12">
      <c r="A26" s="716" t="s">
        <v>18</v>
      </c>
      <c r="B26" s="717"/>
      <c r="C26" s="717"/>
      <c r="D26" s="717"/>
      <c r="E26" s="717"/>
      <c r="F26" s="717"/>
      <c r="G26" s="717"/>
      <c r="H26" s="717"/>
      <c r="I26" s="717"/>
      <c r="J26" s="717"/>
      <c r="K26" s="717"/>
      <c r="L26" s="718"/>
    </row>
    <row r="27" spans="1:12" ht="135">
      <c r="A27" s="160" t="s">
        <v>186</v>
      </c>
      <c r="B27" s="182" t="s">
        <v>187</v>
      </c>
      <c r="C27" s="161" t="s">
        <v>397</v>
      </c>
      <c r="D27" s="162">
        <v>44197</v>
      </c>
      <c r="E27" s="162">
        <v>44561</v>
      </c>
      <c r="F27" s="163">
        <v>0</v>
      </c>
      <c r="G27" s="164">
        <v>0</v>
      </c>
      <c r="H27" s="165">
        <v>0</v>
      </c>
      <c r="I27" s="165">
        <v>0</v>
      </c>
      <c r="J27" s="165">
        <v>0</v>
      </c>
      <c r="K27" s="165">
        <v>0</v>
      </c>
      <c r="L27" s="161" t="s">
        <v>311</v>
      </c>
    </row>
    <row r="28" spans="1:12" ht="180">
      <c r="A28" s="75" t="s">
        <v>198</v>
      </c>
      <c r="B28" s="52" t="s">
        <v>398</v>
      </c>
      <c r="C28" s="74" t="s">
        <v>20</v>
      </c>
      <c r="D28" s="59">
        <v>44197</v>
      </c>
      <c r="E28" s="59">
        <v>44561</v>
      </c>
      <c r="F28" s="60">
        <v>0</v>
      </c>
      <c r="G28" s="61">
        <v>0</v>
      </c>
      <c r="H28" s="62">
        <v>0</v>
      </c>
      <c r="I28" s="62">
        <v>0</v>
      </c>
      <c r="J28" s="62">
        <v>0</v>
      </c>
      <c r="K28" s="62">
        <v>0</v>
      </c>
      <c r="L28" s="74" t="s">
        <v>311</v>
      </c>
    </row>
    <row r="29" spans="1:12" ht="105">
      <c r="A29" s="75" t="s">
        <v>200</v>
      </c>
      <c r="B29" s="52" t="s">
        <v>188</v>
      </c>
      <c r="C29" s="74" t="s">
        <v>20</v>
      </c>
      <c r="D29" s="59">
        <v>44197</v>
      </c>
      <c r="E29" s="59">
        <v>44561</v>
      </c>
      <c r="F29" s="60">
        <v>0</v>
      </c>
      <c r="G29" s="61">
        <v>0</v>
      </c>
      <c r="H29" s="62">
        <v>0</v>
      </c>
      <c r="I29" s="62">
        <v>0</v>
      </c>
      <c r="J29" s="62">
        <v>0</v>
      </c>
      <c r="K29" s="62">
        <v>0</v>
      </c>
      <c r="L29" s="74" t="s">
        <v>311</v>
      </c>
    </row>
    <row r="30" spans="1:12" ht="90">
      <c r="A30" s="75" t="s">
        <v>202</v>
      </c>
      <c r="B30" s="52" t="s">
        <v>189</v>
      </c>
      <c r="C30" s="74" t="s">
        <v>127</v>
      </c>
      <c r="D30" s="59">
        <v>44197</v>
      </c>
      <c r="E30" s="59">
        <v>44561</v>
      </c>
      <c r="F30" s="60">
        <v>0</v>
      </c>
      <c r="G30" s="61">
        <v>0</v>
      </c>
      <c r="H30" s="62">
        <v>0</v>
      </c>
      <c r="I30" s="62">
        <v>0</v>
      </c>
      <c r="J30" s="62">
        <v>0</v>
      </c>
      <c r="K30" s="62">
        <v>0</v>
      </c>
      <c r="L30" s="74" t="s">
        <v>311</v>
      </c>
    </row>
    <row r="31" spans="1:12" ht="45">
      <c r="A31" s="75"/>
      <c r="B31" s="55" t="s">
        <v>97</v>
      </c>
      <c r="C31" s="76" t="s">
        <v>20</v>
      </c>
      <c r="D31" s="63" t="s">
        <v>14</v>
      </c>
      <c r="E31" s="65">
        <v>44561</v>
      </c>
      <c r="F31" s="63" t="s">
        <v>14</v>
      </c>
      <c r="G31" s="76" t="s">
        <v>14</v>
      </c>
      <c r="H31" s="76" t="s">
        <v>14</v>
      </c>
      <c r="I31" s="63" t="s">
        <v>14</v>
      </c>
      <c r="J31" s="63" t="s">
        <v>14</v>
      </c>
      <c r="K31" s="63" t="s">
        <v>14</v>
      </c>
      <c r="L31" s="74" t="s">
        <v>76</v>
      </c>
    </row>
    <row r="32" spans="1:12" ht="105">
      <c r="A32" s="75"/>
      <c r="B32" s="55" t="s">
        <v>98</v>
      </c>
      <c r="C32" s="76" t="s">
        <v>127</v>
      </c>
      <c r="D32" s="63" t="s">
        <v>14</v>
      </c>
      <c r="E32" s="65">
        <v>44561</v>
      </c>
      <c r="F32" s="63" t="s">
        <v>14</v>
      </c>
      <c r="G32" s="76" t="s">
        <v>14</v>
      </c>
      <c r="H32" s="76" t="s">
        <v>14</v>
      </c>
      <c r="I32" s="63" t="s">
        <v>14</v>
      </c>
      <c r="J32" s="63" t="s">
        <v>14</v>
      </c>
      <c r="K32" s="63" t="s">
        <v>14</v>
      </c>
      <c r="L32" s="74" t="s">
        <v>76</v>
      </c>
    </row>
    <row r="33" spans="1:12" ht="105">
      <c r="A33" s="75"/>
      <c r="B33" s="55" t="s">
        <v>128</v>
      </c>
      <c r="C33" s="76" t="s">
        <v>127</v>
      </c>
      <c r="D33" s="63" t="s">
        <v>14</v>
      </c>
      <c r="E33" s="65">
        <v>44561</v>
      </c>
      <c r="F33" s="63" t="s">
        <v>14</v>
      </c>
      <c r="G33" s="76" t="s">
        <v>14</v>
      </c>
      <c r="H33" s="76" t="s">
        <v>14</v>
      </c>
      <c r="I33" s="63" t="s">
        <v>14</v>
      </c>
      <c r="J33" s="63" t="s">
        <v>14</v>
      </c>
      <c r="K33" s="63" t="s">
        <v>14</v>
      </c>
      <c r="L33" s="74" t="s">
        <v>76</v>
      </c>
    </row>
    <row r="34" spans="1:12" ht="135">
      <c r="A34" s="160" t="s">
        <v>204</v>
      </c>
      <c r="B34" s="182" t="s">
        <v>190</v>
      </c>
      <c r="C34" s="161" t="s">
        <v>399</v>
      </c>
      <c r="D34" s="162">
        <v>44197</v>
      </c>
      <c r="E34" s="162">
        <v>44561</v>
      </c>
      <c r="F34" s="163">
        <v>140000</v>
      </c>
      <c r="G34" s="163">
        <v>104894.39999999999</v>
      </c>
      <c r="H34" s="163">
        <f t="shared" ref="H34:K34" si="0">SUM(H35:H36)</f>
        <v>0</v>
      </c>
      <c r="I34" s="163">
        <f t="shared" si="0"/>
        <v>0</v>
      </c>
      <c r="J34" s="163">
        <f t="shared" si="0"/>
        <v>0</v>
      </c>
      <c r="K34" s="163">
        <f t="shared" si="0"/>
        <v>0</v>
      </c>
      <c r="L34" s="215" t="s">
        <v>76</v>
      </c>
    </row>
    <row r="35" spans="1:12" ht="105">
      <c r="A35" s="75" t="s">
        <v>205</v>
      </c>
      <c r="B35" s="52" t="s">
        <v>191</v>
      </c>
      <c r="C35" s="74" t="s">
        <v>20</v>
      </c>
      <c r="D35" s="59">
        <v>44197</v>
      </c>
      <c r="E35" s="59">
        <v>44561</v>
      </c>
      <c r="F35" s="60">
        <v>140000</v>
      </c>
      <c r="G35" s="60">
        <v>104894.39999999999</v>
      </c>
      <c r="H35" s="62">
        <v>0</v>
      </c>
      <c r="I35" s="62">
        <v>0</v>
      </c>
      <c r="J35" s="62">
        <v>0</v>
      </c>
      <c r="K35" s="62">
        <v>0</v>
      </c>
      <c r="L35" s="215" t="s">
        <v>76</v>
      </c>
    </row>
    <row r="36" spans="1:12" ht="90">
      <c r="A36" s="75" t="s">
        <v>206</v>
      </c>
      <c r="B36" s="52" t="s">
        <v>192</v>
      </c>
      <c r="C36" s="74" t="s">
        <v>127</v>
      </c>
      <c r="D36" s="59">
        <v>44197</v>
      </c>
      <c r="E36" s="59">
        <v>44561</v>
      </c>
      <c r="F36" s="60">
        <v>0</v>
      </c>
      <c r="G36" s="61">
        <v>0</v>
      </c>
      <c r="H36" s="62">
        <v>0</v>
      </c>
      <c r="I36" s="62">
        <v>0</v>
      </c>
      <c r="J36" s="62">
        <v>0</v>
      </c>
      <c r="K36" s="62">
        <v>0</v>
      </c>
      <c r="L36" s="215" t="s">
        <v>76</v>
      </c>
    </row>
    <row r="37" spans="1:12" ht="75">
      <c r="A37" s="75"/>
      <c r="B37" s="55" t="s">
        <v>129</v>
      </c>
      <c r="C37" s="76" t="s">
        <v>20</v>
      </c>
      <c r="D37" s="63" t="s">
        <v>14</v>
      </c>
      <c r="E37" s="65">
        <v>44561</v>
      </c>
      <c r="F37" s="63" t="s">
        <v>14</v>
      </c>
      <c r="G37" s="76" t="s">
        <v>14</v>
      </c>
      <c r="H37" s="76" t="s">
        <v>14</v>
      </c>
      <c r="I37" s="63" t="s">
        <v>14</v>
      </c>
      <c r="J37" s="63" t="s">
        <v>14</v>
      </c>
      <c r="K37" s="63" t="s">
        <v>14</v>
      </c>
      <c r="L37" s="215" t="s">
        <v>76</v>
      </c>
    </row>
    <row r="38" spans="1:12" ht="104.25">
      <c r="A38" s="160" t="s">
        <v>207</v>
      </c>
      <c r="B38" s="184" t="s">
        <v>193</v>
      </c>
      <c r="C38" s="161" t="s">
        <v>127</v>
      </c>
      <c r="D38" s="162">
        <v>44197</v>
      </c>
      <c r="E38" s="162">
        <v>44561</v>
      </c>
      <c r="F38" s="163">
        <v>0</v>
      </c>
      <c r="G38" s="163">
        <f t="shared" ref="G38:K38" si="1">SUM(G39:G41)</f>
        <v>0</v>
      </c>
      <c r="H38" s="163">
        <f t="shared" si="1"/>
        <v>0</v>
      </c>
      <c r="I38" s="163">
        <f t="shared" si="1"/>
        <v>0</v>
      </c>
      <c r="J38" s="163">
        <f t="shared" si="1"/>
        <v>0</v>
      </c>
      <c r="K38" s="163">
        <f t="shared" si="1"/>
        <v>0</v>
      </c>
      <c r="L38" s="168" t="s">
        <v>76</v>
      </c>
    </row>
    <row r="39" spans="1:12" ht="90">
      <c r="A39" s="75" t="s">
        <v>208</v>
      </c>
      <c r="B39" s="51" t="s">
        <v>194</v>
      </c>
      <c r="C39" s="74" t="s">
        <v>127</v>
      </c>
      <c r="D39" s="59">
        <v>44197</v>
      </c>
      <c r="E39" s="59">
        <v>44561</v>
      </c>
      <c r="F39" s="60">
        <v>0</v>
      </c>
      <c r="G39" s="61">
        <v>0</v>
      </c>
      <c r="H39" s="78">
        <v>0</v>
      </c>
      <c r="I39" s="78">
        <v>0</v>
      </c>
      <c r="J39" s="78">
        <v>0</v>
      </c>
      <c r="K39" s="78">
        <v>0</v>
      </c>
      <c r="L39" s="215" t="s">
        <v>76</v>
      </c>
    </row>
    <row r="40" spans="1:12" ht="90">
      <c r="A40" s="75"/>
      <c r="B40" s="79" t="s">
        <v>130</v>
      </c>
      <c r="C40" s="74" t="s">
        <v>131</v>
      </c>
      <c r="D40" s="59">
        <v>44197</v>
      </c>
      <c r="E40" s="59">
        <v>44561</v>
      </c>
      <c r="F40" s="60">
        <v>0</v>
      </c>
      <c r="G40" s="61">
        <v>0</v>
      </c>
      <c r="H40" s="78">
        <v>0</v>
      </c>
      <c r="I40" s="78">
        <v>0</v>
      </c>
      <c r="J40" s="78">
        <v>0</v>
      </c>
      <c r="K40" s="78">
        <v>0</v>
      </c>
      <c r="L40" s="215" t="s">
        <v>76</v>
      </c>
    </row>
    <row r="41" spans="1:12" ht="149.25">
      <c r="A41" s="160" t="s">
        <v>209</v>
      </c>
      <c r="B41" s="182" t="s">
        <v>195</v>
      </c>
      <c r="C41" s="161" t="s">
        <v>127</v>
      </c>
      <c r="D41" s="162">
        <v>44197</v>
      </c>
      <c r="E41" s="162">
        <v>44561</v>
      </c>
      <c r="F41" s="163">
        <v>0</v>
      </c>
      <c r="G41" s="164">
        <v>0</v>
      </c>
      <c r="H41" s="165">
        <v>0</v>
      </c>
      <c r="I41" s="165">
        <v>0</v>
      </c>
      <c r="J41" s="165">
        <v>0</v>
      </c>
      <c r="K41" s="165">
        <v>0</v>
      </c>
      <c r="L41" s="168" t="s">
        <v>76</v>
      </c>
    </row>
    <row r="42" spans="1:12" ht="90">
      <c r="A42" s="75" t="s">
        <v>211</v>
      </c>
      <c r="B42" s="56" t="s">
        <v>196</v>
      </c>
      <c r="C42" s="74" t="s">
        <v>127</v>
      </c>
      <c r="D42" s="63" t="s">
        <v>14</v>
      </c>
      <c r="E42" s="68">
        <v>44561</v>
      </c>
      <c r="F42" s="63" t="s">
        <v>14</v>
      </c>
      <c r="G42" s="76" t="s">
        <v>14</v>
      </c>
      <c r="H42" s="76" t="s">
        <v>14</v>
      </c>
      <c r="I42" s="63" t="s">
        <v>14</v>
      </c>
      <c r="J42" s="63" t="s">
        <v>14</v>
      </c>
      <c r="K42" s="63" t="s">
        <v>14</v>
      </c>
      <c r="L42" s="215" t="s">
        <v>76</v>
      </c>
    </row>
    <row r="43" spans="1:12" ht="165">
      <c r="A43" s="75" t="s">
        <v>213</v>
      </c>
      <c r="B43" s="52" t="s">
        <v>400</v>
      </c>
      <c r="C43" s="74" t="s">
        <v>127</v>
      </c>
      <c r="D43" s="59">
        <v>44197</v>
      </c>
      <c r="E43" s="59">
        <v>44561</v>
      </c>
      <c r="F43" s="60">
        <v>0</v>
      </c>
      <c r="G43" s="60">
        <f t="shared" ref="G43:K43" si="2">SUM(G44:G45)</f>
        <v>0</v>
      </c>
      <c r="H43" s="60">
        <v>0</v>
      </c>
      <c r="I43" s="60">
        <f t="shared" si="2"/>
        <v>0</v>
      </c>
      <c r="J43" s="60">
        <f t="shared" si="2"/>
        <v>0</v>
      </c>
      <c r="K43" s="60">
        <f t="shared" si="2"/>
        <v>0</v>
      </c>
      <c r="L43" s="215" t="s">
        <v>76</v>
      </c>
    </row>
    <row r="44" spans="1:12" ht="105">
      <c r="A44" s="75"/>
      <c r="B44" s="55" t="s">
        <v>132</v>
      </c>
      <c r="C44" s="74" t="s">
        <v>127</v>
      </c>
      <c r="D44" s="59" t="s">
        <v>14</v>
      </c>
      <c r="E44" s="59">
        <v>44561</v>
      </c>
      <c r="F44" s="70" t="s">
        <v>14</v>
      </c>
      <c r="G44" s="71" t="s">
        <v>14</v>
      </c>
      <c r="H44" s="70" t="s">
        <v>14</v>
      </c>
      <c r="I44" s="66" t="s">
        <v>14</v>
      </c>
      <c r="J44" s="66" t="s">
        <v>14</v>
      </c>
      <c r="K44" s="66" t="s">
        <v>14</v>
      </c>
      <c r="L44" s="215" t="s">
        <v>76</v>
      </c>
    </row>
    <row r="45" spans="1:12" ht="135">
      <c r="A45" s="75"/>
      <c r="B45" s="55" t="s">
        <v>133</v>
      </c>
      <c r="C45" s="74" t="s">
        <v>127</v>
      </c>
      <c r="D45" s="59" t="s">
        <v>14</v>
      </c>
      <c r="E45" s="59">
        <v>44561</v>
      </c>
      <c r="F45" s="70" t="s">
        <v>14</v>
      </c>
      <c r="G45" s="71" t="s">
        <v>14</v>
      </c>
      <c r="H45" s="70" t="s">
        <v>14</v>
      </c>
      <c r="I45" s="66" t="s">
        <v>14</v>
      </c>
      <c r="J45" s="66" t="s">
        <v>14</v>
      </c>
      <c r="K45" s="66" t="s">
        <v>14</v>
      </c>
      <c r="L45" s="215" t="s">
        <v>76</v>
      </c>
    </row>
    <row r="46" spans="1:12" ht="90">
      <c r="A46" s="160" t="s">
        <v>215</v>
      </c>
      <c r="B46" s="182" t="s">
        <v>197</v>
      </c>
      <c r="C46" s="161" t="s">
        <v>127</v>
      </c>
      <c r="D46" s="162">
        <v>44197</v>
      </c>
      <c r="E46" s="162">
        <v>44561</v>
      </c>
      <c r="F46" s="163">
        <v>828000</v>
      </c>
      <c r="G46" s="163">
        <v>0</v>
      </c>
      <c r="H46" s="163">
        <v>0</v>
      </c>
      <c r="I46" s="163">
        <v>0</v>
      </c>
      <c r="J46" s="163">
        <f>J47+J48+J51</f>
        <v>0</v>
      </c>
      <c r="K46" s="163">
        <f>K47+K48+K51</f>
        <v>0</v>
      </c>
      <c r="L46" s="168" t="s">
        <v>76</v>
      </c>
    </row>
    <row r="47" spans="1:12" ht="90">
      <c r="A47" s="75" t="s">
        <v>217</v>
      </c>
      <c r="B47" s="52" t="s">
        <v>199</v>
      </c>
      <c r="C47" s="74" t="s">
        <v>127</v>
      </c>
      <c r="D47" s="59">
        <v>44197</v>
      </c>
      <c r="E47" s="59">
        <v>44561</v>
      </c>
      <c r="F47" s="60">
        <v>0</v>
      </c>
      <c r="G47" s="61">
        <v>0</v>
      </c>
      <c r="H47" s="60">
        <v>0</v>
      </c>
      <c r="I47" s="78">
        <v>0</v>
      </c>
      <c r="J47" s="78">
        <v>0</v>
      </c>
      <c r="K47" s="78">
        <v>0</v>
      </c>
      <c r="L47" s="215" t="s">
        <v>76</v>
      </c>
    </row>
    <row r="48" spans="1:12" ht="90">
      <c r="A48" s="75" t="s">
        <v>219</v>
      </c>
      <c r="B48" s="52" t="s">
        <v>201</v>
      </c>
      <c r="C48" s="74" t="s">
        <v>131</v>
      </c>
      <c r="D48" s="59">
        <v>44197</v>
      </c>
      <c r="E48" s="59">
        <v>44561</v>
      </c>
      <c r="F48" s="60">
        <v>0</v>
      </c>
      <c r="G48" s="61">
        <v>0</v>
      </c>
      <c r="H48" s="60">
        <v>0</v>
      </c>
      <c r="I48" s="78">
        <v>0</v>
      </c>
      <c r="J48" s="78">
        <v>0</v>
      </c>
      <c r="K48" s="78">
        <v>0</v>
      </c>
      <c r="L48" s="215" t="s">
        <v>76</v>
      </c>
    </row>
    <row r="49" spans="1:14" ht="90">
      <c r="A49" s="75" t="s">
        <v>312</v>
      </c>
      <c r="B49" s="52" t="s">
        <v>203</v>
      </c>
      <c r="C49" s="74" t="s">
        <v>127</v>
      </c>
      <c r="D49" s="59">
        <v>44197</v>
      </c>
      <c r="E49" s="59">
        <v>44561</v>
      </c>
      <c r="F49" s="60">
        <v>0</v>
      </c>
      <c r="G49" s="61">
        <v>0</v>
      </c>
      <c r="H49" s="60">
        <v>0</v>
      </c>
      <c r="I49" s="78">
        <v>0</v>
      </c>
      <c r="J49" s="78">
        <v>0</v>
      </c>
      <c r="K49" s="78">
        <v>0</v>
      </c>
      <c r="L49" s="215" t="s">
        <v>76</v>
      </c>
    </row>
    <row r="50" spans="1:14" ht="90">
      <c r="A50" s="160" t="s">
        <v>313</v>
      </c>
      <c r="B50" s="182" t="s">
        <v>415</v>
      </c>
      <c r="C50" s="161" t="s">
        <v>127</v>
      </c>
      <c r="D50" s="162">
        <v>44197</v>
      </c>
      <c r="E50" s="162">
        <v>44561</v>
      </c>
      <c r="F50" s="163">
        <v>73928.600000000006</v>
      </c>
      <c r="G50" s="164">
        <v>73928.600000000006</v>
      </c>
      <c r="H50" s="163">
        <v>517500</v>
      </c>
      <c r="I50" s="165">
        <v>517500</v>
      </c>
      <c r="J50" s="165">
        <v>0</v>
      </c>
      <c r="K50" s="165">
        <v>0</v>
      </c>
      <c r="L50" s="168" t="s">
        <v>76</v>
      </c>
    </row>
    <row r="51" spans="1:14" ht="90">
      <c r="A51" s="75" t="s">
        <v>314</v>
      </c>
      <c r="B51" s="52" t="s">
        <v>401</v>
      </c>
      <c r="C51" s="74" t="s">
        <v>127</v>
      </c>
      <c r="D51" s="59">
        <v>44197</v>
      </c>
      <c r="E51" s="59">
        <v>44561</v>
      </c>
      <c r="F51" s="60">
        <v>73928.600000000006</v>
      </c>
      <c r="G51" s="61">
        <v>73928.600000000006</v>
      </c>
      <c r="H51" s="60">
        <v>517500</v>
      </c>
      <c r="I51" s="78">
        <v>517500</v>
      </c>
      <c r="J51" s="78">
        <v>0</v>
      </c>
      <c r="K51" s="78">
        <v>0</v>
      </c>
      <c r="L51" s="215" t="s">
        <v>76</v>
      </c>
    </row>
    <row r="52" spans="1:14" ht="90">
      <c r="A52" s="75" t="s">
        <v>315</v>
      </c>
      <c r="B52" s="52" t="s">
        <v>402</v>
      </c>
      <c r="C52" s="74" t="s">
        <v>127</v>
      </c>
      <c r="D52" s="59">
        <v>44197</v>
      </c>
      <c r="E52" s="59">
        <v>44561</v>
      </c>
      <c r="F52" s="60">
        <v>0</v>
      </c>
      <c r="G52" s="61">
        <v>0</v>
      </c>
      <c r="H52" s="60">
        <v>0</v>
      </c>
      <c r="I52" s="78">
        <v>0</v>
      </c>
      <c r="J52" s="78">
        <v>0</v>
      </c>
      <c r="K52" s="78">
        <v>0</v>
      </c>
      <c r="L52" s="215" t="s">
        <v>76</v>
      </c>
    </row>
    <row r="53" spans="1:14" ht="105">
      <c r="A53" s="75"/>
      <c r="B53" s="55" t="s">
        <v>403</v>
      </c>
      <c r="C53" s="74" t="s">
        <v>127</v>
      </c>
      <c r="D53" s="59" t="s">
        <v>14</v>
      </c>
      <c r="E53" s="59">
        <v>44561</v>
      </c>
      <c r="F53" s="60" t="s">
        <v>14</v>
      </c>
      <c r="G53" s="61" t="s">
        <v>14</v>
      </c>
      <c r="H53" s="60" t="s">
        <v>14</v>
      </c>
      <c r="I53" s="78" t="s">
        <v>14</v>
      </c>
      <c r="J53" s="78" t="s">
        <v>14</v>
      </c>
      <c r="K53" s="78" t="s">
        <v>14</v>
      </c>
      <c r="L53" s="215" t="s">
        <v>76</v>
      </c>
    </row>
    <row r="54" spans="1:14" ht="195">
      <c r="A54" s="160" t="s">
        <v>316</v>
      </c>
      <c r="B54" s="182" t="s">
        <v>416</v>
      </c>
      <c r="C54" s="161" t="s">
        <v>70</v>
      </c>
      <c r="D54" s="162">
        <v>44197</v>
      </c>
      <c r="E54" s="162">
        <v>44561</v>
      </c>
      <c r="F54" s="163">
        <v>0</v>
      </c>
      <c r="G54" s="164">
        <v>0</v>
      </c>
      <c r="H54" s="163">
        <v>0</v>
      </c>
      <c r="I54" s="165">
        <v>0</v>
      </c>
      <c r="J54" s="165">
        <v>0</v>
      </c>
      <c r="K54" s="165">
        <v>0</v>
      </c>
      <c r="L54" s="168" t="s">
        <v>76</v>
      </c>
    </row>
    <row r="55" spans="1:14" ht="330">
      <c r="A55" s="75" t="s">
        <v>317</v>
      </c>
      <c r="B55" s="52" t="s">
        <v>404</v>
      </c>
      <c r="C55" s="74" t="s">
        <v>70</v>
      </c>
      <c r="D55" s="59">
        <v>44197</v>
      </c>
      <c r="E55" s="59">
        <v>44561</v>
      </c>
      <c r="F55" s="60">
        <v>0</v>
      </c>
      <c r="G55" s="61">
        <v>0</v>
      </c>
      <c r="H55" s="60">
        <v>0</v>
      </c>
      <c r="I55" s="78">
        <v>0</v>
      </c>
      <c r="J55" s="78">
        <v>0</v>
      </c>
      <c r="K55" s="78">
        <v>0</v>
      </c>
      <c r="L55" s="215" t="s">
        <v>76</v>
      </c>
    </row>
    <row r="56" spans="1:14" ht="330">
      <c r="A56" s="75" t="s">
        <v>405</v>
      </c>
      <c r="B56" s="52" t="s">
        <v>406</v>
      </c>
      <c r="C56" s="74" t="s">
        <v>70</v>
      </c>
      <c r="D56" s="59">
        <v>44197</v>
      </c>
      <c r="E56" s="59">
        <v>44561</v>
      </c>
      <c r="F56" s="60">
        <v>0</v>
      </c>
      <c r="G56" s="61">
        <v>0</v>
      </c>
      <c r="H56" s="60">
        <v>0</v>
      </c>
      <c r="I56" s="78">
        <v>0</v>
      </c>
      <c r="J56" s="78">
        <v>0</v>
      </c>
      <c r="K56" s="78">
        <v>0</v>
      </c>
      <c r="L56" s="46" t="s">
        <v>76</v>
      </c>
    </row>
    <row r="57" spans="1:14" ht="120">
      <c r="A57" s="75"/>
      <c r="B57" s="55" t="s">
        <v>134</v>
      </c>
      <c r="C57" s="74" t="s">
        <v>70</v>
      </c>
      <c r="D57" s="65" t="s">
        <v>14</v>
      </c>
      <c r="E57" s="59">
        <v>44561</v>
      </c>
      <c r="F57" s="60">
        <v>0</v>
      </c>
      <c r="G57" s="61">
        <v>0</v>
      </c>
      <c r="H57" s="60">
        <v>0</v>
      </c>
      <c r="I57" s="78">
        <v>0</v>
      </c>
      <c r="J57" s="78">
        <v>0</v>
      </c>
      <c r="K57" s="78">
        <v>0</v>
      </c>
      <c r="L57" s="46" t="s">
        <v>76</v>
      </c>
    </row>
    <row r="58" spans="1:14" ht="120">
      <c r="A58" s="75"/>
      <c r="B58" s="55" t="s">
        <v>135</v>
      </c>
      <c r="C58" s="74" t="s">
        <v>70</v>
      </c>
      <c r="D58" s="65" t="s">
        <v>14</v>
      </c>
      <c r="E58" s="59">
        <v>44561</v>
      </c>
      <c r="F58" s="60">
        <v>0</v>
      </c>
      <c r="G58" s="61">
        <v>0</v>
      </c>
      <c r="H58" s="60">
        <v>0</v>
      </c>
      <c r="I58" s="78">
        <v>0</v>
      </c>
      <c r="J58" s="78">
        <v>0</v>
      </c>
      <c r="K58" s="78">
        <v>0</v>
      </c>
      <c r="L58" s="46" t="s">
        <v>76</v>
      </c>
    </row>
    <row r="59" spans="1:14" ht="105">
      <c r="A59" s="160" t="s">
        <v>220</v>
      </c>
      <c r="B59" s="182" t="s">
        <v>417</v>
      </c>
      <c r="C59" s="161" t="s">
        <v>127</v>
      </c>
      <c r="D59" s="216">
        <v>44197</v>
      </c>
      <c r="E59" s="162">
        <v>44561</v>
      </c>
      <c r="F59" s="163">
        <v>0</v>
      </c>
      <c r="G59" s="164">
        <v>0</v>
      </c>
      <c r="H59" s="163">
        <v>0</v>
      </c>
      <c r="I59" s="165">
        <v>0</v>
      </c>
      <c r="J59" s="165">
        <v>0</v>
      </c>
      <c r="K59" s="165">
        <v>0</v>
      </c>
      <c r="L59" s="170"/>
    </row>
    <row r="60" spans="1:14" ht="90">
      <c r="A60" s="75" t="s">
        <v>221</v>
      </c>
      <c r="B60" s="52" t="s">
        <v>407</v>
      </c>
      <c r="C60" s="74" t="s">
        <v>127</v>
      </c>
      <c r="D60" s="68">
        <v>44197</v>
      </c>
      <c r="E60" s="68">
        <v>44561</v>
      </c>
      <c r="F60" s="60">
        <v>0</v>
      </c>
      <c r="G60" s="61">
        <v>0</v>
      </c>
      <c r="H60" s="60">
        <v>0</v>
      </c>
      <c r="I60" s="78">
        <v>0</v>
      </c>
      <c r="J60" s="78">
        <v>0</v>
      </c>
      <c r="K60" s="78">
        <v>0</v>
      </c>
      <c r="L60" s="46" t="s">
        <v>76</v>
      </c>
    </row>
    <row r="61" spans="1:14" ht="210">
      <c r="A61" s="75" t="s">
        <v>223</v>
      </c>
      <c r="B61" s="52" t="s">
        <v>408</v>
      </c>
      <c r="C61" s="74" t="s">
        <v>136</v>
      </c>
      <c r="D61" s="59">
        <v>44197</v>
      </c>
      <c r="E61" s="59">
        <v>44561</v>
      </c>
      <c r="F61" s="60">
        <v>0</v>
      </c>
      <c r="G61" s="61">
        <v>0</v>
      </c>
      <c r="H61" s="60">
        <v>0</v>
      </c>
      <c r="I61" s="78">
        <v>0</v>
      </c>
      <c r="J61" s="78">
        <v>0</v>
      </c>
      <c r="K61" s="78">
        <v>0</v>
      </c>
      <c r="L61" s="46" t="s">
        <v>76</v>
      </c>
    </row>
    <row r="62" spans="1:14" ht="105">
      <c r="A62" s="75"/>
      <c r="B62" s="55" t="s">
        <v>137</v>
      </c>
      <c r="C62" s="74" t="s">
        <v>127</v>
      </c>
      <c r="D62" s="65" t="s">
        <v>14</v>
      </c>
      <c r="E62" s="59">
        <v>44561</v>
      </c>
      <c r="F62" s="70" t="s">
        <v>14</v>
      </c>
      <c r="G62" s="71" t="s">
        <v>14</v>
      </c>
      <c r="H62" s="70" t="s">
        <v>14</v>
      </c>
      <c r="I62" s="66" t="s">
        <v>14</v>
      </c>
      <c r="J62" s="66" t="s">
        <v>14</v>
      </c>
      <c r="K62" s="66" t="s">
        <v>14</v>
      </c>
      <c r="L62" s="46" t="s">
        <v>76</v>
      </c>
    </row>
    <row r="63" spans="1:14" ht="120">
      <c r="A63" s="455"/>
      <c r="B63" s="456" t="s">
        <v>138</v>
      </c>
      <c r="C63" s="457" t="s">
        <v>127</v>
      </c>
      <c r="D63" s="458" t="s">
        <v>14</v>
      </c>
      <c r="E63" s="458">
        <v>44561</v>
      </c>
      <c r="F63" s="459" t="s">
        <v>14</v>
      </c>
      <c r="G63" s="460" t="s">
        <v>14</v>
      </c>
      <c r="H63" s="459" t="s">
        <v>14</v>
      </c>
      <c r="I63" s="461" t="s">
        <v>14</v>
      </c>
      <c r="J63" s="461" t="s">
        <v>14</v>
      </c>
      <c r="K63" s="461" t="s">
        <v>14</v>
      </c>
      <c r="L63" s="462" t="s">
        <v>76</v>
      </c>
    </row>
    <row r="64" spans="1:14">
      <c r="A64" s="463"/>
      <c r="B64" s="116" t="s">
        <v>22</v>
      </c>
      <c r="C64" s="117" t="s">
        <v>14</v>
      </c>
      <c r="D64" s="172" t="s">
        <v>14</v>
      </c>
      <c r="E64" s="173" t="s">
        <v>14</v>
      </c>
      <c r="F64" s="171">
        <f>SUM(F59+F54+F50+F46+F41+F38+F34+F27)</f>
        <v>1041928.6</v>
      </c>
      <c r="G64" s="171">
        <f>SUM(G59+G54+G50+G46+G41+G38+G34+G27)</f>
        <v>178823</v>
      </c>
      <c r="H64" s="171">
        <f>SUM(H59+H50+H46+H41+H38+H34+H27)</f>
        <v>517500</v>
      </c>
      <c r="I64" s="171">
        <f>SUM(I59+I54+I50+I46+I41+I38+I34+I27)</f>
        <v>517500</v>
      </c>
      <c r="J64" s="171">
        <f t="shared" ref="J64:K64" si="3">J60+J46+J41+J38+J34+J27</f>
        <v>0</v>
      </c>
      <c r="K64" s="171">
        <f t="shared" si="3"/>
        <v>0</v>
      </c>
      <c r="L64" s="464"/>
      <c r="M64" s="465">
        <f>F64+H64</f>
        <v>1559428.6</v>
      </c>
      <c r="N64" s="465">
        <f>G64+I64</f>
        <v>696323</v>
      </c>
    </row>
    <row r="65" spans="1:12">
      <c r="A65" s="710" t="s">
        <v>23</v>
      </c>
      <c r="B65" s="711"/>
      <c r="C65" s="711"/>
      <c r="D65" s="711"/>
      <c r="E65" s="711"/>
      <c r="F65" s="711"/>
      <c r="G65" s="711"/>
      <c r="H65" s="711"/>
      <c r="I65" s="711"/>
      <c r="J65" s="711"/>
      <c r="K65" s="711"/>
      <c r="L65" s="712"/>
    </row>
    <row r="66" spans="1:12" ht="135">
      <c r="A66" s="160" t="s">
        <v>226</v>
      </c>
      <c r="B66" s="182" t="s">
        <v>210</v>
      </c>
      <c r="C66" s="161" t="s">
        <v>409</v>
      </c>
      <c r="D66" s="162">
        <v>44197</v>
      </c>
      <c r="E66" s="162">
        <v>44561</v>
      </c>
      <c r="F66" s="163">
        <v>0</v>
      </c>
      <c r="G66" s="164">
        <v>0</v>
      </c>
      <c r="H66" s="163">
        <v>0</v>
      </c>
      <c r="I66" s="165">
        <v>0</v>
      </c>
      <c r="J66" s="165">
        <v>0</v>
      </c>
      <c r="K66" s="165">
        <v>0</v>
      </c>
      <c r="L66" s="169" t="s">
        <v>76</v>
      </c>
    </row>
    <row r="67" spans="1:12" ht="135">
      <c r="A67" s="75" t="s">
        <v>228</v>
      </c>
      <c r="B67" s="52" t="s">
        <v>212</v>
      </c>
      <c r="C67" s="74" t="s">
        <v>409</v>
      </c>
      <c r="D67" s="68">
        <v>44197</v>
      </c>
      <c r="E67" s="68">
        <v>44561</v>
      </c>
      <c r="F67" s="60">
        <v>0</v>
      </c>
      <c r="G67" s="61">
        <v>0</v>
      </c>
      <c r="H67" s="60">
        <v>0</v>
      </c>
      <c r="I67" s="78">
        <v>0</v>
      </c>
      <c r="J67" s="78">
        <v>0</v>
      </c>
      <c r="K67" s="78">
        <v>0</v>
      </c>
      <c r="L67" s="45" t="s">
        <v>76</v>
      </c>
    </row>
    <row r="68" spans="1:12" ht="135">
      <c r="A68" s="75" t="s">
        <v>231</v>
      </c>
      <c r="B68" s="52" t="s">
        <v>214</v>
      </c>
      <c r="C68" s="74" t="s">
        <v>410</v>
      </c>
      <c r="D68" s="68">
        <v>44197</v>
      </c>
      <c r="E68" s="68">
        <v>44561</v>
      </c>
      <c r="F68" s="60">
        <v>0</v>
      </c>
      <c r="G68" s="61">
        <v>0</v>
      </c>
      <c r="H68" s="60">
        <v>0</v>
      </c>
      <c r="I68" s="78">
        <v>0</v>
      </c>
      <c r="J68" s="78">
        <v>0</v>
      </c>
      <c r="K68" s="78">
        <v>0</v>
      </c>
      <c r="L68" s="45" t="s">
        <v>76</v>
      </c>
    </row>
    <row r="69" spans="1:12" ht="150">
      <c r="A69" s="75"/>
      <c r="B69" s="55" t="s">
        <v>139</v>
      </c>
      <c r="C69" s="76" t="s">
        <v>409</v>
      </c>
      <c r="D69" s="65" t="s">
        <v>14</v>
      </c>
      <c r="E69" s="65">
        <v>44561</v>
      </c>
      <c r="F69" s="70" t="s">
        <v>14</v>
      </c>
      <c r="G69" s="71" t="s">
        <v>14</v>
      </c>
      <c r="H69" s="70" t="s">
        <v>14</v>
      </c>
      <c r="I69" s="66" t="s">
        <v>14</v>
      </c>
      <c r="J69" s="66" t="s">
        <v>14</v>
      </c>
      <c r="K69" s="66" t="s">
        <v>14</v>
      </c>
      <c r="L69" s="45" t="s">
        <v>76</v>
      </c>
    </row>
    <row r="70" spans="1:12" ht="135">
      <c r="A70" s="160" t="s">
        <v>318</v>
      </c>
      <c r="B70" s="182" t="s">
        <v>216</v>
      </c>
      <c r="C70" s="161" t="s">
        <v>409</v>
      </c>
      <c r="D70" s="162">
        <v>44197</v>
      </c>
      <c r="E70" s="162">
        <v>44561</v>
      </c>
      <c r="F70" s="163">
        <v>0</v>
      </c>
      <c r="G70" s="163">
        <v>0</v>
      </c>
      <c r="H70" s="163">
        <v>0</v>
      </c>
      <c r="I70" s="163">
        <v>0</v>
      </c>
      <c r="J70" s="163">
        <v>0</v>
      </c>
      <c r="K70" s="163">
        <v>0</v>
      </c>
      <c r="L70" s="169" t="s">
        <v>76</v>
      </c>
    </row>
    <row r="71" spans="1:12" ht="135">
      <c r="A71" s="75" t="s">
        <v>319</v>
      </c>
      <c r="B71" s="52" t="s">
        <v>218</v>
      </c>
      <c r="C71" s="74" t="s">
        <v>409</v>
      </c>
      <c r="D71" s="68">
        <v>44197</v>
      </c>
      <c r="E71" s="68">
        <v>44561</v>
      </c>
      <c r="F71" s="60">
        <v>0</v>
      </c>
      <c r="G71" s="61">
        <v>0</v>
      </c>
      <c r="H71" s="60">
        <v>0</v>
      </c>
      <c r="I71" s="78">
        <v>0</v>
      </c>
      <c r="J71" s="78">
        <v>0</v>
      </c>
      <c r="K71" s="78">
        <v>0</v>
      </c>
      <c r="L71" s="45" t="s">
        <v>76</v>
      </c>
    </row>
    <row r="72" spans="1:12" ht="135">
      <c r="A72" s="75" t="s">
        <v>320</v>
      </c>
      <c r="B72" s="52" t="s">
        <v>411</v>
      </c>
      <c r="C72" s="74" t="s">
        <v>409</v>
      </c>
      <c r="D72" s="68">
        <v>44197</v>
      </c>
      <c r="E72" s="68">
        <v>44561</v>
      </c>
      <c r="F72" s="60">
        <v>0</v>
      </c>
      <c r="G72" s="61">
        <v>0</v>
      </c>
      <c r="H72" s="60">
        <v>0</v>
      </c>
      <c r="I72" s="78">
        <v>0</v>
      </c>
      <c r="J72" s="78">
        <v>0</v>
      </c>
      <c r="K72" s="78">
        <v>0</v>
      </c>
      <c r="L72" s="45" t="s">
        <v>76</v>
      </c>
    </row>
    <row r="73" spans="1:12" ht="150">
      <c r="A73" s="75"/>
      <c r="B73" s="55" t="s">
        <v>412</v>
      </c>
      <c r="C73" s="76" t="s">
        <v>409</v>
      </c>
      <c r="D73" s="65" t="s">
        <v>14</v>
      </c>
      <c r="E73" s="65">
        <v>44470</v>
      </c>
      <c r="F73" s="70" t="s">
        <v>14</v>
      </c>
      <c r="G73" s="71" t="s">
        <v>14</v>
      </c>
      <c r="H73" s="70" t="s">
        <v>14</v>
      </c>
      <c r="I73" s="66" t="s">
        <v>14</v>
      </c>
      <c r="J73" s="66" t="s">
        <v>14</v>
      </c>
      <c r="K73" s="66" t="s">
        <v>14</v>
      </c>
      <c r="L73" s="45" t="s">
        <v>76</v>
      </c>
    </row>
    <row r="74" spans="1:12" ht="90">
      <c r="A74" s="160" t="s">
        <v>321</v>
      </c>
      <c r="B74" s="182" t="s">
        <v>418</v>
      </c>
      <c r="C74" s="161" t="s">
        <v>131</v>
      </c>
      <c r="D74" s="162">
        <v>44197</v>
      </c>
      <c r="E74" s="162">
        <v>44561</v>
      </c>
      <c r="F74" s="163">
        <v>0</v>
      </c>
      <c r="G74" s="164">
        <v>0</v>
      </c>
      <c r="H74" s="163">
        <v>0</v>
      </c>
      <c r="I74" s="165">
        <v>0</v>
      </c>
      <c r="J74" s="165">
        <v>0</v>
      </c>
      <c r="K74" s="165">
        <v>0</v>
      </c>
      <c r="L74" s="169" t="s">
        <v>76</v>
      </c>
    </row>
    <row r="75" spans="1:12" ht="90">
      <c r="A75" s="75" t="s">
        <v>322</v>
      </c>
      <c r="B75" s="52" t="s">
        <v>222</v>
      </c>
      <c r="C75" s="74" t="s">
        <v>131</v>
      </c>
      <c r="D75" s="68">
        <v>44197</v>
      </c>
      <c r="E75" s="68">
        <v>44561</v>
      </c>
      <c r="F75" s="60">
        <v>0</v>
      </c>
      <c r="G75" s="61">
        <v>0</v>
      </c>
      <c r="H75" s="60">
        <v>0</v>
      </c>
      <c r="I75" s="78">
        <v>0</v>
      </c>
      <c r="J75" s="78">
        <v>0</v>
      </c>
      <c r="K75" s="78">
        <v>0</v>
      </c>
      <c r="L75" s="45" t="s">
        <v>76</v>
      </c>
    </row>
    <row r="76" spans="1:12" ht="90">
      <c r="A76" s="75" t="s">
        <v>323</v>
      </c>
      <c r="B76" s="52" t="s">
        <v>224</v>
      </c>
      <c r="C76" s="74" t="s">
        <v>136</v>
      </c>
      <c r="D76" s="68">
        <v>44197</v>
      </c>
      <c r="E76" s="68">
        <v>44561</v>
      </c>
      <c r="F76" s="60">
        <v>0</v>
      </c>
      <c r="G76" s="61">
        <v>0</v>
      </c>
      <c r="H76" s="60">
        <v>0</v>
      </c>
      <c r="I76" s="78">
        <v>0</v>
      </c>
      <c r="J76" s="78">
        <v>0</v>
      </c>
      <c r="K76" s="78">
        <v>0</v>
      </c>
      <c r="L76" s="45" t="s">
        <v>76</v>
      </c>
    </row>
    <row r="77" spans="1:12" ht="105">
      <c r="A77" s="75"/>
      <c r="B77" s="55" t="s">
        <v>225</v>
      </c>
      <c r="C77" s="76" t="s">
        <v>136</v>
      </c>
      <c r="D77" s="65" t="s">
        <v>14</v>
      </c>
      <c r="E77" s="65">
        <v>44470</v>
      </c>
      <c r="F77" s="70" t="s">
        <v>14</v>
      </c>
      <c r="G77" s="71" t="s">
        <v>14</v>
      </c>
      <c r="H77" s="70" t="s">
        <v>14</v>
      </c>
      <c r="I77" s="66" t="s">
        <v>14</v>
      </c>
      <c r="J77" s="66" t="s">
        <v>14</v>
      </c>
      <c r="K77" s="66" t="s">
        <v>14</v>
      </c>
      <c r="L77" s="45" t="s">
        <v>76</v>
      </c>
    </row>
    <row r="78" spans="1:12" ht="90">
      <c r="A78" s="160" t="s">
        <v>324</v>
      </c>
      <c r="B78" s="182" t="s">
        <v>227</v>
      </c>
      <c r="C78" s="161" t="s">
        <v>131</v>
      </c>
      <c r="D78" s="162">
        <v>44197</v>
      </c>
      <c r="E78" s="162">
        <v>44561</v>
      </c>
      <c r="F78" s="163">
        <v>0</v>
      </c>
      <c r="G78" s="164">
        <v>0</v>
      </c>
      <c r="H78" s="163">
        <v>0</v>
      </c>
      <c r="I78" s="165">
        <v>0</v>
      </c>
      <c r="J78" s="165">
        <v>0</v>
      </c>
      <c r="K78" s="165">
        <v>0</v>
      </c>
      <c r="L78" s="169" t="s">
        <v>76</v>
      </c>
    </row>
    <row r="79" spans="1:12" ht="90">
      <c r="A79" s="75" t="s">
        <v>325</v>
      </c>
      <c r="B79" s="52" t="s">
        <v>229</v>
      </c>
      <c r="C79" s="74" t="s">
        <v>131</v>
      </c>
      <c r="D79" s="68">
        <v>44197</v>
      </c>
      <c r="E79" s="68">
        <v>44561</v>
      </c>
      <c r="F79" s="60">
        <v>0</v>
      </c>
      <c r="G79" s="61">
        <v>0</v>
      </c>
      <c r="H79" s="60">
        <v>0</v>
      </c>
      <c r="I79" s="78">
        <v>0</v>
      </c>
      <c r="J79" s="78">
        <v>0</v>
      </c>
      <c r="K79" s="78">
        <v>0</v>
      </c>
      <c r="L79" s="45" t="s">
        <v>76</v>
      </c>
    </row>
    <row r="80" spans="1:12" ht="105">
      <c r="A80" s="75" t="s">
        <v>326</v>
      </c>
      <c r="B80" s="52" t="s">
        <v>230</v>
      </c>
      <c r="C80" s="74" t="s">
        <v>131</v>
      </c>
      <c r="D80" s="68">
        <v>44197</v>
      </c>
      <c r="E80" s="68">
        <v>44561</v>
      </c>
      <c r="F80" s="60">
        <v>0</v>
      </c>
      <c r="G80" s="61">
        <v>0</v>
      </c>
      <c r="H80" s="60">
        <v>0</v>
      </c>
      <c r="I80" s="78">
        <v>0</v>
      </c>
      <c r="J80" s="78">
        <v>0</v>
      </c>
      <c r="K80" s="78">
        <v>0</v>
      </c>
      <c r="L80" s="45" t="s">
        <v>76</v>
      </c>
    </row>
    <row r="81" spans="1:14" ht="105">
      <c r="A81" s="455"/>
      <c r="B81" s="456" t="s">
        <v>419</v>
      </c>
      <c r="C81" s="457" t="s">
        <v>136</v>
      </c>
      <c r="D81" s="458" t="s">
        <v>14</v>
      </c>
      <c r="E81" s="458">
        <v>44561</v>
      </c>
      <c r="F81" s="459" t="s">
        <v>14</v>
      </c>
      <c r="G81" s="460" t="s">
        <v>14</v>
      </c>
      <c r="H81" s="459" t="s">
        <v>14</v>
      </c>
      <c r="I81" s="461" t="s">
        <v>14</v>
      </c>
      <c r="J81" s="461" t="s">
        <v>14</v>
      </c>
      <c r="K81" s="461" t="s">
        <v>14</v>
      </c>
      <c r="L81" s="143" t="s">
        <v>76</v>
      </c>
      <c r="M81" s="214"/>
      <c r="N81" s="214"/>
    </row>
    <row r="82" spans="1:14" ht="15" customHeight="1">
      <c r="A82" s="466"/>
      <c r="B82" s="116" t="s">
        <v>26</v>
      </c>
      <c r="C82" s="117" t="s">
        <v>14</v>
      </c>
      <c r="D82" s="172" t="s">
        <v>14</v>
      </c>
      <c r="E82" s="173" t="s">
        <v>14</v>
      </c>
      <c r="F82" s="171">
        <f>F78+F74+F70+F66</f>
        <v>0</v>
      </c>
      <c r="G82" s="171">
        <f>G78+G70+G66</f>
        <v>0</v>
      </c>
      <c r="H82" s="171">
        <f>H78+H74+H70+H66</f>
        <v>0</v>
      </c>
      <c r="I82" s="171">
        <f>I78+I74+I70+I66</f>
        <v>0</v>
      </c>
      <c r="J82" s="171">
        <f>J78+J74+J70+J66</f>
        <v>0</v>
      </c>
      <c r="K82" s="171">
        <f>K78+K74+K70+K66</f>
        <v>0</v>
      </c>
      <c r="L82" s="464"/>
      <c r="M82" s="465">
        <f>F82+H82+J82</f>
        <v>0</v>
      </c>
      <c r="N82" s="465">
        <f>G82+I82+K82</f>
        <v>0</v>
      </c>
    </row>
    <row r="83" spans="1:14" ht="47.25">
      <c r="A83" s="467"/>
      <c r="B83" s="468" t="s">
        <v>27</v>
      </c>
      <c r="C83" s="469" t="s">
        <v>14</v>
      </c>
      <c r="D83" s="470" t="s">
        <v>14</v>
      </c>
      <c r="E83" s="471" t="s">
        <v>14</v>
      </c>
      <c r="F83" s="472">
        <f>F82+F64+F25</f>
        <v>1041928.6</v>
      </c>
      <c r="G83" s="472">
        <f>G82+G64+G25</f>
        <v>178823</v>
      </c>
      <c r="H83" s="472">
        <f>H82+H64+H25</f>
        <v>517500</v>
      </c>
      <c r="I83" s="472">
        <f>I82+I64+I25</f>
        <v>517500</v>
      </c>
      <c r="J83" s="472">
        <f>SUM(J82,J64,J25)</f>
        <v>0</v>
      </c>
      <c r="K83" s="472">
        <f>SUM(K82,K64,K25)</f>
        <v>0</v>
      </c>
      <c r="L83" s="422"/>
      <c r="M83" s="473">
        <f>F83+H83</f>
        <v>1559428.6</v>
      </c>
      <c r="N83" s="473">
        <f>G83+I83</f>
        <v>696323</v>
      </c>
    </row>
    <row r="84" spans="1:14" ht="15" customHeight="1">
      <c r="A84" s="102"/>
      <c r="B84" s="144"/>
      <c r="C84" s="154"/>
      <c r="D84" s="145"/>
      <c r="E84" s="145"/>
      <c r="F84" s="146"/>
      <c r="G84" s="146"/>
      <c r="H84" s="146"/>
      <c r="I84" s="146"/>
      <c r="J84" s="146"/>
      <c r="K84" s="146"/>
      <c r="L84" s="105"/>
    </row>
    <row r="85" spans="1:14">
      <c r="A85" s="105"/>
      <c r="B85" s="103"/>
      <c r="C85" s="154"/>
      <c r="D85" s="145"/>
      <c r="E85" s="145"/>
      <c r="F85" s="145"/>
      <c r="G85" s="145"/>
      <c r="H85" s="145"/>
      <c r="I85" s="145"/>
      <c r="J85" s="145"/>
      <c r="K85" s="145"/>
      <c r="L85" s="105"/>
    </row>
    <row r="86" spans="1:14">
      <c r="A86" s="102"/>
      <c r="B86" s="144"/>
      <c r="C86" s="154"/>
      <c r="D86" s="145"/>
      <c r="E86" s="145"/>
      <c r="F86" s="146"/>
      <c r="G86" s="146"/>
      <c r="H86" s="146"/>
      <c r="I86" s="146"/>
      <c r="J86" s="146"/>
      <c r="K86" s="146"/>
      <c r="L86" s="105"/>
    </row>
    <row r="87" spans="1:14">
      <c r="A87" s="105"/>
      <c r="B87" s="103"/>
      <c r="C87" s="154"/>
      <c r="D87" s="145"/>
      <c r="E87" s="145"/>
      <c r="F87" s="145"/>
      <c r="G87" s="145"/>
      <c r="H87" s="145"/>
      <c r="I87" s="145"/>
      <c r="J87" s="145"/>
      <c r="K87" s="145"/>
      <c r="L87" s="105"/>
    </row>
    <row r="88" spans="1:14">
      <c r="A88" s="105"/>
      <c r="B88" s="103"/>
      <c r="C88" s="154"/>
      <c r="D88" s="145"/>
      <c r="E88" s="145"/>
      <c r="F88" s="145"/>
      <c r="G88" s="145"/>
      <c r="H88" s="145"/>
      <c r="I88" s="145"/>
      <c r="J88" s="145"/>
      <c r="K88" s="145"/>
      <c r="L88" s="105"/>
    </row>
    <row r="89" spans="1:14">
      <c r="A89" s="102"/>
      <c r="B89" s="144"/>
      <c r="C89" s="154"/>
      <c r="D89" s="145"/>
      <c r="E89" s="145"/>
      <c r="F89" s="146"/>
      <c r="G89" s="146"/>
      <c r="H89" s="146"/>
      <c r="I89" s="146"/>
      <c r="J89" s="146"/>
      <c r="K89" s="146"/>
      <c r="L89" s="105"/>
    </row>
    <row r="90" spans="1:14">
      <c r="A90" s="105"/>
      <c r="B90" s="103"/>
      <c r="C90" s="154"/>
      <c r="D90" s="145"/>
      <c r="E90" s="145"/>
      <c r="F90" s="145"/>
      <c r="G90" s="145"/>
      <c r="H90" s="145"/>
      <c r="I90" s="145"/>
      <c r="J90" s="145"/>
      <c r="K90" s="145"/>
      <c r="L90" s="105"/>
    </row>
    <row r="91" spans="1:14">
      <c r="A91" s="102"/>
      <c r="B91" s="147"/>
      <c r="C91" s="148"/>
      <c r="D91" s="149"/>
      <c r="E91" s="149"/>
      <c r="F91" s="150"/>
      <c r="G91" s="150"/>
      <c r="H91" s="150"/>
      <c r="I91" s="150"/>
      <c r="J91" s="150"/>
      <c r="K91" s="150"/>
      <c r="L91" s="21"/>
    </row>
    <row r="92" spans="1:14">
      <c r="A92" s="153"/>
      <c r="B92" s="147"/>
      <c r="C92" s="153"/>
      <c r="D92" s="153"/>
      <c r="E92" s="153"/>
      <c r="F92" s="153"/>
      <c r="G92" s="153"/>
      <c r="H92" s="153"/>
      <c r="I92" s="153"/>
      <c r="J92" s="153"/>
      <c r="K92" s="153"/>
      <c r="L92" s="153"/>
    </row>
    <row r="93" spans="1:14">
      <c r="A93" s="102"/>
      <c r="B93" s="144"/>
      <c r="C93" s="154"/>
      <c r="D93" s="145"/>
      <c r="E93" s="145"/>
      <c r="F93" s="146"/>
      <c r="G93" s="146"/>
      <c r="H93" s="146"/>
      <c r="I93" s="146"/>
      <c r="J93" s="146"/>
      <c r="K93" s="146"/>
      <c r="L93" s="105"/>
    </row>
    <row r="94" spans="1:14">
      <c r="A94" s="105"/>
      <c r="B94" s="103"/>
      <c r="C94" s="154"/>
      <c r="D94" s="145"/>
      <c r="E94" s="145"/>
      <c r="F94" s="146"/>
      <c r="G94" s="146"/>
      <c r="H94" s="146"/>
      <c r="I94" s="146"/>
      <c r="J94" s="146"/>
      <c r="K94" s="146"/>
      <c r="L94" s="105"/>
    </row>
    <row r="95" spans="1:14">
      <c r="A95" s="102"/>
      <c r="B95" s="144"/>
      <c r="C95" s="154"/>
      <c r="D95" s="145"/>
      <c r="E95" s="145"/>
      <c r="F95" s="146"/>
      <c r="G95" s="146"/>
      <c r="H95" s="146"/>
      <c r="I95" s="146"/>
      <c r="J95" s="146"/>
      <c r="K95" s="146"/>
      <c r="L95" s="155"/>
    </row>
    <row r="96" spans="1:14">
      <c r="A96" s="105"/>
      <c r="B96" s="103"/>
      <c r="C96" s="154"/>
      <c r="D96" s="145"/>
      <c r="E96" s="145"/>
      <c r="F96" s="146"/>
      <c r="G96" s="146"/>
      <c r="H96" s="146"/>
      <c r="I96" s="146"/>
      <c r="J96" s="146"/>
      <c r="K96" s="146"/>
      <c r="L96" s="105"/>
    </row>
    <row r="97" spans="1:12">
      <c r="A97" s="13"/>
      <c r="B97" s="14"/>
      <c r="C97" s="14"/>
      <c r="D97" s="15"/>
      <c r="E97" s="15"/>
      <c r="F97" s="16"/>
      <c r="G97" s="16"/>
      <c r="H97" s="16"/>
      <c r="I97" s="16"/>
      <c r="J97" s="16"/>
      <c r="K97" s="16"/>
      <c r="L97" s="4"/>
    </row>
    <row r="98" spans="1:12">
      <c r="A98" s="4"/>
      <c r="B98" s="9"/>
      <c r="C98" s="14"/>
      <c r="D98" s="15"/>
      <c r="E98" s="15"/>
      <c r="F98" s="16"/>
      <c r="G98" s="16"/>
      <c r="H98" s="16"/>
      <c r="I98" s="16"/>
      <c r="J98" s="16"/>
      <c r="K98" s="16"/>
      <c r="L98" s="4"/>
    </row>
    <row r="99" spans="1:12">
      <c r="A99" s="13"/>
      <c r="B99" s="14"/>
      <c r="C99" s="14"/>
      <c r="D99" s="15"/>
      <c r="E99" s="15"/>
      <c r="F99" s="16"/>
      <c r="G99" s="16"/>
      <c r="H99" s="16"/>
      <c r="I99" s="16"/>
      <c r="J99" s="16"/>
      <c r="K99" s="16"/>
      <c r="L99" s="22"/>
    </row>
    <row r="100" spans="1:12">
      <c r="A100" s="4"/>
      <c r="B100" s="9"/>
      <c r="C100" s="14"/>
      <c r="D100" s="15"/>
      <c r="E100" s="15"/>
      <c r="F100" s="16"/>
      <c r="G100" s="16"/>
      <c r="H100" s="16"/>
      <c r="I100" s="16"/>
      <c r="J100" s="16"/>
      <c r="K100" s="16"/>
      <c r="L100" s="4"/>
    </row>
    <row r="101" spans="1:12">
      <c r="A101" s="13"/>
      <c r="B101" s="14"/>
      <c r="C101" s="14"/>
      <c r="D101" s="15"/>
      <c r="E101" s="15"/>
      <c r="F101" s="16"/>
      <c r="G101" s="16"/>
      <c r="H101" s="16"/>
      <c r="I101" s="16"/>
      <c r="J101" s="16"/>
      <c r="K101" s="16"/>
      <c r="L101" s="22"/>
    </row>
    <row r="102" spans="1:12">
      <c r="A102" s="4"/>
      <c r="B102" s="9"/>
      <c r="C102" s="14"/>
      <c r="D102" s="15"/>
      <c r="E102" s="15"/>
      <c r="F102" s="16"/>
      <c r="G102" s="16"/>
      <c r="H102" s="16"/>
      <c r="I102" s="16"/>
      <c r="J102" s="16"/>
      <c r="K102" s="16"/>
      <c r="L102" s="4"/>
    </row>
    <row r="103" spans="1:12">
      <c r="A103" s="13"/>
      <c r="B103" s="14"/>
      <c r="C103" s="14"/>
      <c r="D103" s="15"/>
      <c r="E103" s="15"/>
      <c r="F103" s="16"/>
      <c r="G103" s="16"/>
      <c r="H103" s="16"/>
      <c r="I103" s="16"/>
      <c r="J103" s="16"/>
      <c r="K103" s="16"/>
      <c r="L103" s="22"/>
    </row>
    <row r="104" spans="1:12">
      <c r="A104" s="4"/>
      <c r="B104" s="9"/>
      <c r="C104" s="14"/>
      <c r="D104" s="15"/>
      <c r="E104" s="15"/>
      <c r="F104" s="16"/>
      <c r="G104" s="16"/>
      <c r="H104" s="16"/>
      <c r="I104" s="16"/>
      <c r="J104" s="16"/>
      <c r="K104" s="16"/>
      <c r="L104" s="4"/>
    </row>
    <row r="105" spans="1:12">
      <c r="A105" s="13"/>
      <c r="B105" s="14"/>
      <c r="C105" s="14"/>
      <c r="D105" s="15"/>
      <c r="E105" s="15"/>
      <c r="F105" s="16"/>
      <c r="G105" s="16"/>
      <c r="H105" s="16"/>
      <c r="I105" s="16"/>
      <c r="J105" s="16"/>
      <c r="K105" s="16"/>
      <c r="L105" s="22"/>
    </row>
    <row r="106" spans="1:12">
      <c r="A106" s="4"/>
      <c r="B106" s="9"/>
      <c r="C106" s="14"/>
      <c r="D106" s="15"/>
      <c r="E106" s="15"/>
      <c r="F106" s="16"/>
      <c r="G106" s="16"/>
      <c r="H106" s="16"/>
      <c r="I106" s="16"/>
      <c r="J106" s="16"/>
      <c r="K106" s="16"/>
      <c r="L106" s="4"/>
    </row>
    <row r="107" spans="1:12" ht="15.75">
      <c r="A107" s="4"/>
      <c r="B107" s="17"/>
      <c r="C107" s="18"/>
      <c r="D107" s="19"/>
      <c r="E107" s="19"/>
      <c r="F107" s="20"/>
      <c r="G107" s="20"/>
      <c r="H107" s="20"/>
      <c r="I107" s="20"/>
      <c r="J107" s="20"/>
      <c r="K107" s="20"/>
      <c r="L107" s="21"/>
    </row>
    <row r="108" spans="1:12">
      <c r="A108" s="12"/>
      <c r="B108" s="186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>
      <c r="A109" s="13"/>
      <c r="B109" s="14"/>
      <c r="C109" s="14"/>
      <c r="D109" s="15"/>
      <c r="E109" s="15"/>
      <c r="F109" s="16"/>
      <c r="G109" s="16"/>
      <c r="H109" s="16"/>
      <c r="I109" s="16"/>
      <c r="J109" s="16"/>
      <c r="K109" s="16"/>
      <c r="L109" s="4"/>
    </row>
    <row r="110" spans="1:12">
      <c r="A110" s="4"/>
      <c r="B110" s="9"/>
      <c r="C110" s="14"/>
      <c r="D110" s="15"/>
      <c r="E110" s="15"/>
      <c r="F110" s="15"/>
      <c r="G110" s="15"/>
      <c r="H110" s="15"/>
      <c r="I110" s="15"/>
      <c r="J110" s="15"/>
      <c r="K110" s="15"/>
      <c r="L110" s="4"/>
    </row>
    <row r="111" spans="1:12">
      <c r="A111" s="13"/>
      <c r="B111" s="14"/>
      <c r="C111" s="14"/>
      <c r="D111" s="15"/>
      <c r="E111" s="15"/>
      <c r="F111" s="16"/>
      <c r="G111" s="16"/>
      <c r="H111" s="16"/>
      <c r="I111" s="16"/>
      <c r="J111" s="16"/>
      <c r="K111" s="16"/>
      <c r="L111" s="22"/>
    </row>
    <row r="112" spans="1:12">
      <c r="A112" s="4"/>
      <c r="B112" s="9"/>
      <c r="C112" s="14"/>
      <c r="D112" s="15"/>
      <c r="E112" s="15"/>
      <c r="F112" s="15"/>
      <c r="G112" s="15"/>
      <c r="H112" s="15"/>
      <c r="I112" s="15"/>
      <c r="J112" s="15"/>
      <c r="K112" s="15"/>
      <c r="L112" s="4"/>
    </row>
    <row r="113" spans="1:12">
      <c r="A113" s="13"/>
      <c r="B113" s="14"/>
      <c r="C113" s="14"/>
      <c r="D113" s="15"/>
      <c r="E113" s="15"/>
      <c r="F113" s="16"/>
      <c r="G113" s="16"/>
      <c r="H113" s="16"/>
      <c r="I113" s="16"/>
      <c r="J113" s="16"/>
      <c r="K113" s="16"/>
      <c r="L113" s="4"/>
    </row>
    <row r="114" spans="1:12">
      <c r="A114" s="4"/>
      <c r="B114" s="9"/>
      <c r="C114" s="14"/>
      <c r="D114" s="15"/>
      <c r="E114" s="15"/>
      <c r="F114" s="15"/>
      <c r="G114" s="15"/>
      <c r="H114" s="15"/>
      <c r="I114" s="15"/>
      <c r="J114" s="15"/>
      <c r="K114" s="15"/>
      <c r="L114" s="4"/>
    </row>
    <row r="115" spans="1:12">
      <c r="A115" s="13"/>
      <c r="B115" s="14"/>
      <c r="C115" s="14"/>
      <c r="D115" s="15"/>
      <c r="E115" s="15"/>
      <c r="F115" s="16"/>
      <c r="G115" s="16"/>
      <c r="H115" s="16"/>
      <c r="I115" s="16"/>
      <c r="J115" s="16"/>
      <c r="K115" s="16"/>
      <c r="L115" s="4"/>
    </row>
    <row r="116" spans="1:12">
      <c r="A116" s="13"/>
      <c r="B116" s="14"/>
      <c r="C116" s="14"/>
      <c r="D116" s="15"/>
      <c r="E116" s="15"/>
      <c r="F116" s="16"/>
      <c r="G116" s="16"/>
      <c r="H116" s="16"/>
      <c r="I116" s="16"/>
      <c r="J116" s="16"/>
      <c r="K116" s="16"/>
      <c r="L116" s="22"/>
    </row>
    <row r="117" spans="1:12">
      <c r="A117" s="13"/>
      <c r="B117" s="9"/>
      <c r="C117" s="14"/>
      <c r="D117" s="15"/>
      <c r="E117" s="15"/>
      <c r="F117" s="15"/>
      <c r="G117" s="15"/>
      <c r="H117" s="15"/>
      <c r="I117" s="15"/>
      <c r="J117" s="15"/>
      <c r="K117" s="15"/>
      <c r="L117" s="22"/>
    </row>
    <row r="118" spans="1:12" ht="15.75">
      <c r="A118" s="4"/>
      <c r="B118" s="17"/>
      <c r="C118" s="18"/>
      <c r="D118" s="19"/>
      <c r="E118" s="19"/>
      <c r="F118" s="20"/>
      <c r="G118" s="20"/>
      <c r="H118" s="20"/>
      <c r="I118" s="20"/>
      <c r="J118" s="20"/>
      <c r="K118" s="20"/>
      <c r="L118" s="21"/>
    </row>
    <row r="119" spans="1:12">
      <c r="A119" s="12"/>
      <c r="B119" s="186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1:12">
      <c r="A120" s="13"/>
      <c r="B120" s="14"/>
      <c r="C120" s="14"/>
      <c r="D120" s="15"/>
      <c r="E120" s="15"/>
      <c r="F120" s="16"/>
      <c r="G120" s="16"/>
      <c r="H120" s="16"/>
      <c r="I120" s="16"/>
      <c r="J120" s="16"/>
      <c r="K120" s="16"/>
      <c r="L120" s="22"/>
    </row>
    <row r="121" spans="1:12">
      <c r="A121" s="4"/>
      <c r="B121" s="9"/>
      <c r="C121" s="14"/>
      <c r="D121" s="15"/>
      <c r="E121" s="15"/>
      <c r="F121" s="16"/>
      <c r="G121" s="16"/>
      <c r="H121" s="16"/>
      <c r="I121" s="16"/>
      <c r="J121" s="16"/>
      <c r="K121" s="16"/>
      <c r="L121" s="4"/>
    </row>
    <row r="122" spans="1:12">
      <c r="A122" s="13"/>
      <c r="B122" s="14"/>
      <c r="C122" s="14"/>
      <c r="D122" s="15"/>
      <c r="E122" s="15"/>
      <c r="F122" s="16"/>
      <c r="G122" s="16"/>
      <c r="H122" s="16"/>
      <c r="I122" s="16"/>
      <c r="J122" s="16"/>
      <c r="K122" s="16"/>
      <c r="L122" s="4"/>
    </row>
    <row r="123" spans="1:12">
      <c r="A123" s="4"/>
      <c r="B123" s="9"/>
      <c r="C123" s="14"/>
      <c r="D123" s="15"/>
      <c r="E123" s="15"/>
      <c r="F123" s="16"/>
      <c r="G123" s="16"/>
      <c r="H123" s="16"/>
      <c r="I123" s="16"/>
      <c r="J123" s="16"/>
      <c r="K123" s="16"/>
      <c r="L123" s="4"/>
    </row>
    <row r="124" spans="1:12" ht="15.75">
      <c r="A124" s="4"/>
      <c r="B124" s="17"/>
      <c r="C124" s="18"/>
      <c r="D124" s="19"/>
      <c r="E124" s="19"/>
      <c r="F124" s="20"/>
      <c r="G124" s="20"/>
      <c r="H124" s="20"/>
      <c r="I124" s="20"/>
      <c r="J124" s="20"/>
      <c r="K124" s="20"/>
      <c r="L124" s="21"/>
    </row>
    <row r="125" spans="1:12" ht="15.75">
      <c r="A125" s="4"/>
      <c r="B125" s="17"/>
      <c r="C125" s="20"/>
      <c r="D125" s="20"/>
      <c r="E125" s="20"/>
      <c r="F125" s="20"/>
      <c r="G125" s="20"/>
      <c r="H125" s="20"/>
      <c r="I125" s="20"/>
      <c r="J125" s="20"/>
      <c r="K125" s="20"/>
      <c r="L125" s="23"/>
    </row>
    <row r="126" spans="1:12">
      <c r="A126" s="2"/>
      <c r="B126" s="187"/>
      <c r="C126" s="2"/>
      <c r="D126" s="2"/>
      <c r="E126" s="2"/>
      <c r="F126" s="24"/>
      <c r="G126" s="24"/>
      <c r="H126" s="24"/>
      <c r="I126" s="2"/>
      <c r="J126" s="2"/>
      <c r="K126" s="2"/>
      <c r="L126" s="2"/>
    </row>
    <row r="140" spans="1:38" s="26" customFormat="1" ht="15" customHeight="1">
      <c r="A140"/>
      <c r="B140" s="188"/>
      <c r="C140"/>
      <c r="D140"/>
      <c r="E140"/>
      <c r="F140" s="25"/>
      <c r="G140" s="25"/>
      <c r="H140" s="25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</row>
    <row r="177" spans="1:57"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</row>
    <row r="178" spans="1:57"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</row>
    <row r="179" spans="1:57"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</row>
    <row r="180" spans="1:57"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</row>
    <row r="181" spans="1:57" s="6" customFormat="1">
      <c r="A181"/>
      <c r="B181" s="188"/>
      <c r="C181"/>
      <c r="D181"/>
      <c r="E181"/>
      <c r="F181" s="25"/>
      <c r="G181" s="25"/>
      <c r="H181" s="25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5"/>
    </row>
    <row r="182" spans="1:57" s="4" customFormat="1">
      <c r="A182"/>
      <c r="B182" s="188"/>
      <c r="C182"/>
      <c r="D182"/>
      <c r="E182"/>
      <c r="F182" s="25"/>
      <c r="G182" s="25"/>
      <c r="H182" s="25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</row>
    <row r="183" spans="1:57" s="4" customFormat="1">
      <c r="A183"/>
      <c r="B183" s="188"/>
      <c r="C183"/>
      <c r="D183"/>
      <c r="E183"/>
      <c r="F183" s="25"/>
      <c r="G183" s="25"/>
      <c r="H183" s="25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</row>
    <row r="184" spans="1:57" s="4" customFormat="1">
      <c r="A184"/>
      <c r="B184" s="188"/>
      <c r="C184"/>
      <c r="D184"/>
      <c r="E184"/>
      <c r="F184" s="25"/>
      <c r="G184" s="25"/>
      <c r="H184" s="25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</row>
    <row r="185" spans="1:57" s="4" customFormat="1">
      <c r="A185"/>
      <c r="B185" s="188"/>
      <c r="C185"/>
      <c r="D185"/>
      <c r="E185"/>
      <c r="F185" s="25"/>
      <c r="G185" s="25"/>
      <c r="H185" s="2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</row>
    <row r="186" spans="1:57" s="4" customFormat="1">
      <c r="A186"/>
      <c r="B186" s="188"/>
      <c r="C186"/>
      <c r="D186"/>
      <c r="E186"/>
      <c r="F186" s="25"/>
      <c r="G186" s="25"/>
      <c r="H186" s="25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</row>
    <row r="189" spans="1:57" s="26" customFormat="1">
      <c r="A189"/>
      <c r="B189" s="188"/>
      <c r="C189"/>
      <c r="D189"/>
      <c r="E189"/>
      <c r="F189" s="25"/>
      <c r="G189" s="25"/>
      <c r="H189" s="25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</row>
    <row r="199" spans="1:38" s="27" customFormat="1">
      <c r="A199"/>
      <c r="B199" s="188"/>
      <c r="C199"/>
      <c r="D199"/>
      <c r="E199"/>
      <c r="F199" s="25"/>
      <c r="G199" s="25"/>
      <c r="H199" s="25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</row>
    <row r="200" spans="1:38" s="30" customFormat="1">
      <c r="A200"/>
      <c r="B200" s="188"/>
      <c r="C200"/>
      <c r="D200"/>
      <c r="E200"/>
      <c r="F200" s="25"/>
      <c r="G200" s="25"/>
      <c r="H200" s="25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</row>
    <row r="201" spans="1:38" s="30" customFormat="1">
      <c r="A201"/>
      <c r="B201" s="188"/>
      <c r="C201"/>
      <c r="D201"/>
      <c r="E201"/>
      <c r="F201" s="25"/>
      <c r="G201" s="25"/>
      <c r="H201" s="25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</row>
    <row r="202" spans="1:38" s="30" customFormat="1">
      <c r="A202"/>
      <c r="B202" s="188"/>
      <c r="C202"/>
      <c r="D202"/>
      <c r="E202"/>
      <c r="F202" s="25"/>
      <c r="G202" s="25"/>
      <c r="H202" s="25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</row>
    <row r="203" spans="1:38" s="30" customFormat="1">
      <c r="A203"/>
      <c r="B203" s="188"/>
      <c r="C203"/>
      <c r="D203"/>
      <c r="E203"/>
      <c r="F203" s="25"/>
      <c r="G203" s="25"/>
      <c r="H203" s="25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</row>
    <row r="204" spans="1:38" s="30" customFormat="1">
      <c r="A204"/>
      <c r="B204" s="188"/>
      <c r="C204"/>
      <c r="D204"/>
      <c r="E204"/>
      <c r="F204" s="25"/>
      <c r="G204" s="25"/>
      <c r="H204" s="25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</row>
    <row r="205" spans="1:38" s="30" customFormat="1">
      <c r="A205"/>
      <c r="B205" s="188"/>
      <c r="C205"/>
      <c r="D205"/>
      <c r="E205"/>
      <c r="F205" s="25"/>
      <c r="G205" s="25"/>
      <c r="H205" s="2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</row>
    <row r="208" spans="1:38" s="30" customFormat="1">
      <c r="A208"/>
      <c r="B208" s="188"/>
      <c r="C208"/>
      <c r="D208"/>
      <c r="E208"/>
      <c r="F208" s="25"/>
      <c r="G208" s="25"/>
      <c r="H208" s="25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</row>
    <row r="209" spans="1:16379" s="30" customFormat="1">
      <c r="A209"/>
      <c r="B209" s="188"/>
      <c r="C209"/>
      <c r="D209"/>
      <c r="E209"/>
      <c r="F209" s="25"/>
      <c r="G209" s="25"/>
      <c r="H209" s="25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</row>
    <row r="210" spans="1:16379" s="30" customFormat="1">
      <c r="A210"/>
      <c r="B210" s="188"/>
      <c r="C210"/>
      <c r="D210"/>
      <c r="E210"/>
      <c r="F210" s="25"/>
      <c r="G210" s="25"/>
      <c r="H210" s="25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</row>
    <row r="211" spans="1:16379" s="31" customFormat="1">
      <c r="A211"/>
      <c r="B211" s="188"/>
      <c r="C211"/>
      <c r="D211"/>
      <c r="E211"/>
      <c r="F211" s="25"/>
      <c r="G211" s="25"/>
      <c r="H211" s="25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</row>
    <row r="212" spans="1:16379" s="30" customFormat="1">
      <c r="A212"/>
      <c r="B212" s="188"/>
      <c r="C212"/>
      <c r="D212"/>
      <c r="E212"/>
      <c r="F212" s="25"/>
      <c r="G212" s="25"/>
      <c r="H212" s="25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</row>
    <row r="213" spans="1:16379" s="30" customFormat="1">
      <c r="A213"/>
      <c r="B213" s="188"/>
      <c r="C213"/>
      <c r="D213"/>
      <c r="E213"/>
      <c r="F213" s="25"/>
      <c r="G213" s="25"/>
      <c r="H213" s="25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</row>
    <row r="214" spans="1:16379" s="30" customFormat="1">
      <c r="A214"/>
      <c r="B214" s="188"/>
      <c r="C214"/>
      <c r="D214"/>
      <c r="E214"/>
      <c r="F214" s="25"/>
      <c r="G214" s="25"/>
      <c r="H214" s="25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</row>
    <row r="215" spans="1:16379" s="31" customFormat="1">
      <c r="A215"/>
      <c r="B215" s="188"/>
      <c r="C215"/>
      <c r="D215"/>
      <c r="E215"/>
      <c r="F215" s="25"/>
      <c r="G215" s="25"/>
      <c r="H215" s="2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</row>
    <row r="216" spans="1:16379" s="30" customFormat="1">
      <c r="A216"/>
      <c r="B216" s="188"/>
      <c r="C216"/>
      <c r="D216"/>
      <c r="E216"/>
      <c r="F216" s="25"/>
      <c r="G216" s="25"/>
      <c r="H216" s="25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</row>
    <row r="217" spans="1:16379" s="30" customFormat="1">
      <c r="A217"/>
      <c r="B217" s="188"/>
      <c r="C217"/>
      <c r="D217"/>
      <c r="E217"/>
      <c r="F217" s="25"/>
      <c r="G217" s="25"/>
      <c r="H217" s="25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</row>
    <row r="218" spans="1:16379" s="30" customFormat="1">
      <c r="A218"/>
      <c r="B218" s="188"/>
      <c r="C218"/>
      <c r="D218"/>
      <c r="E218"/>
      <c r="F218" s="25"/>
      <c r="G218" s="25"/>
      <c r="H218" s="25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</row>
    <row r="219" spans="1:16379" s="31" customFormat="1">
      <c r="A219"/>
      <c r="B219" s="188"/>
      <c r="C219"/>
      <c r="D219"/>
      <c r="E219"/>
      <c r="F219" s="25"/>
      <c r="G219" s="25"/>
      <c r="H219" s="25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</row>
    <row r="220" spans="1:16379" s="8" customFormat="1">
      <c r="A220"/>
      <c r="B220" s="188"/>
      <c r="C220"/>
      <c r="D220"/>
      <c r="E220"/>
      <c r="F220" s="25"/>
      <c r="G220" s="25"/>
      <c r="H220" s="25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  <c r="IH220" s="7"/>
      <c r="II220" s="7"/>
      <c r="IJ220" s="7"/>
      <c r="IK220" s="7"/>
      <c r="IL220" s="7"/>
      <c r="IM220" s="7"/>
      <c r="IN220" s="7"/>
      <c r="IO220" s="7"/>
      <c r="IP220" s="7"/>
      <c r="IQ220" s="7"/>
      <c r="IR220" s="7"/>
      <c r="IS220" s="7"/>
      <c r="IT220" s="7"/>
      <c r="IU220" s="7"/>
      <c r="IV220" s="7"/>
      <c r="IW220" s="7"/>
      <c r="IX220" s="7"/>
      <c r="IY220" s="7"/>
      <c r="IZ220" s="7"/>
      <c r="JA220" s="7"/>
      <c r="JB220" s="7"/>
      <c r="JC220" s="7"/>
      <c r="JD220" s="7"/>
      <c r="JE220" s="7"/>
      <c r="JF220" s="7"/>
      <c r="JG220" s="7"/>
      <c r="JH220" s="7"/>
      <c r="JI220" s="7"/>
      <c r="JJ220" s="7"/>
      <c r="JK220" s="7"/>
      <c r="JL220" s="7"/>
      <c r="JM220" s="7"/>
      <c r="JN220" s="7"/>
      <c r="JO220" s="7"/>
      <c r="JP220" s="7"/>
      <c r="JQ220" s="7"/>
      <c r="JR220" s="7"/>
      <c r="JS220" s="7"/>
      <c r="JT220" s="7"/>
      <c r="JU220" s="7"/>
      <c r="JV220" s="7"/>
      <c r="JW220" s="7"/>
      <c r="JX220" s="7"/>
      <c r="JY220" s="7"/>
      <c r="JZ220" s="7"/>
      <c r="KA220" s="7"/>
      <c r="KB220" s="7"/>
      <c r="KC220" s="7"/>
      <c r="KD220" s="7"/>
      <c r="KE220" s="7"/>
      <c r="KF220" s="7"/>
      <c r="KG220" s="7"/>
      <c r="KH220" s="7"/>
      <c r="KI220" s="7"/>
      <c r="KJ220" s="7"/>
      <c r="KK220" s="7"/>
      <c r="KL220" s="7"/>
      <c r="KM220" s="7"/>
      <c r="KN220" s="7"/>
      <c r="KO220" s="7"/>
      <c r="KP220" s="7"/>
      <c r="KQ220" s="7"/>
      <c r="KR220" s="7"/>
      <c r="KS220" s="7"/>
      <c r="KT220" s="7"/>
      <c r="KU220" s="7"/>
      <c r="KV220" s="7"/>
      <c r="KW220" s="7"/>
      <c r="KX220" s="7"/>
      <c r="KY220" s="7"/>
      <c r="KZ220" s="7"/>
      <c r="LA220" s="7"/>
      <c r="LB220" s="7"/>
      <c r="LC220" s="7"/>
      <c r="LD220" s="7"/>
      <c r="LE220" s="7"/>
      <c r="LF220" s="7"/>
      <c r="LG220" s="7"/>
      <c r="LH220" s="7"/>
      <c r="LI220" s="7"/>
      <c r="LJ220" s="7"/>
      <c r="LK220" s="7"/>
      <c r="LL220" s="7"/>
      <c r="LM220" s="7"/>
      <c r="LN220" s="7"/>
      <c r="LO220" s="7"/>
      <c r="LP220" s="7"/>
      <c r="LQ220" s="7"/>
      <c r="LR220" s="7"/>
      <c r="LS220" s="7"/>
      <c r="LT220" s="7"/>
      <c r="LU220" s="7"/>
      <c r="LV220" s="7"/>
      <c r="LW220" s="7"/>
      <c r="LX220" s="7"/>
      <c r="LY220" s="7"/>
      <c r="LZ220" s="7"/>
      <c r="MA220" s="7"/>
      <c r="MB220" s="7"/>
      <c r="MC220" s="7"/>
      <c r="MD220" s="7"/>
      <c r="ME220" s="7"/>
      <c r="MF220" s="7"/>
      <c r="MG220" s="7"/>
      <c r="MH220" s="7"/>
      <c r="MI220" s="7"/>
      <c r="MJ220" s="7"/>
      <c r="MK220" s="7"/>
      <c r="ML220" s="7"/>
      <c r="MM220" s="7"/>
      <c r="MN220" s="7"/>
      <c r="MO220" s="7"/>
      <c r="MP220" s="7"/>
      <c r="MQ220" s="7"/>
      <c r="MR220" s="7"/>
      <c r="MS220" s="7"/>
      <c r="MT220" s="7"/>
      <c r="MU220" s="7"/>
      <c r="MV220" s="7"/>
      <c r="MW220" s="7"/>
      <c r="MX220" s="7"/>
      <c r="MY220" s="7"/>
      <c r="MZ220" s="7"/>
      <c r="NA220" s="7"/>
      <c r="NB220" s="7"/>
      <c r="NC220" s="7"/>
      <c r="ND220" s="7"/>
      <c r="NE220" s="7"/>
      <c r="NF220" s="7"/>
      <c r="NG220" s="7"/>
      <c r="NH220" s="7"/>
      <c r="NI220" s="7"/>
      <c r="NJ220" s="7"/>
      <c r="NK220" s="7"/>
      <c r="NL220" s="7"/>
      <c r="NM220" s="7"/>
      <c r="NN220" s="7"/>
      <c r="NO220" s="7"/>
      <c r="NP220" s="7"/>
      <c r="NQ220" s="7"/>
      <c r="NR220" s="7"/>
      <c r="NS220" s="7"/>
      <c r="NT220" s="7"/>
      <c r="NU220" s="7"/>
      <c r="NV220" s="7"/>
      <c r="NW220" s="7"/>
      <c r="NX220" s="7"/>
      <c r="NY220" s="7"/>
      <c r="NZ220" s="7"/>
      <c r="OA220" s="7"/>
      <c r="OB220" s="7"/>
      <c r="OC220" s="7"/>
      <c r="OD220" s="7"/>
      <c r="OE220" s="7"/>
      <c r="OF220" s="7"/>
      <c r="OG220" s="7"/>
      <c r="OH220" s="7"/>
      <c r="OI220" s="7"/>
      <c r="OJ220" s="7"/>
      <c r="OK220" s="7"/>
      <c r="OL220" s="7"/>
      <c r="OM220" s="7"/>
      <c r="ON220" s="7"/>
      <c r="OO220" s="7"/>
      <c r="OP220" s="7"/>
      <c r="OQ220" s="7"/>
      <c r="OR220" s="7"/>
      <c r="OS220" s="7"/>
      <c r="OT220" s="7"/>
      <c r="OU220" s="7"/>
      <c r="OV220" s="7"/>
      <c r="OW220" s="7"/>
      <c r="OX220" s="7"/>
      <c r="OY220" s="7"/>
      <c r="OZ220" s="7"/>
      <c r="PA220" s="7"/>
      <c r="PB220" s="7"/>
      <c r="PC220" s="7"/>
      <c r="PD220" s="7"/>
      <c r="PE220" s="7"/>
      <c r="PF220" s="7"/>
      <c r="PG220" s="7"/>
      <c r="PH220" s="7"/>
      <c r="PI220" s="7"/>
      <c r="PJ220" s="7"/>
      <c r="PK220" s="7"/>
      <c r="PL220" s="7"/>
      <c r="PM220" s="7"/>
      <c r="PN220" s="7"/>
      <c r="PO220" s="7"/>
      <c r="PP220" s="7"/>
      <c r="PQ220" s="7"/>
      <c r="PR220" s="7"/>
      <c r="PS220" s="7"/>
      <c r="PT220" s="7"/>
      <c r="PU220" s="7"/>
      <c r="PV220" s="7"/>
      <c r="PW220" s="7"/>
      <c r="PX220" s="7"/>
      <c r="PY220" s="7"/>
      <c r="PZ220" s="7"/>
      <c r="QA220" s="7"/>
      <c r="QB220" s="7"/>
      <c r="QC220" s="7"/>
      <c r="QD220" s="7"/>
      <c r="QE220" s="7"/>
      <c r="QF220" s="7"/>
      <c r="QG220" s="7"/>
      <c r="QH220" s="7"/>
      <c r="QI220" s="7"/>
      <c r="QJ220" s="7"/>
      <c r="QK220" s="7"/>
      <c r="QL220" s="7"/>
      <c r="QM220" s="7"/>
      <c r="QN220" s="7"/>
      <c r="QO220" s="7"/>
      <c r="QP220" s="7"/>
      <c r="QQ220" s="7"/>
      <c r="QR220" s="7"/>
      <c r="QS220" s="7"/>
      <c r="QT220" s="7"/>
      <c r="QU220" s="7"/>
      <c r="QV220" s="7"/>
      <c r="QW220" s="7"/>
      <c r="QX220" s="7"/>
      <c r="QY220" s="7"/>
      <c r="QZ220" s="7"/>
      <c r="RA220" s="7"/>
      <c r="RB220" s="7"/>
      <c r="RC220" s="7"/>
      <c r="RD220" s="7"/>
      <c r="RE220" s="7"/>
      <c r="RF220" s="7"/>
      <c r="RG220" s="7"/>
      <c r="RH220" s="7"/>
      <c r="RI220" s="7"/>
      <c r="RJ220" s="7"/>
      <c r="RK220" s="7"/>
      <c r="RL220" s="7"/>
      <c r="RM220" s="7"/>
      <c r="RN220" s="7"/>
      <c r="RO220" s="7"/>
      <c r="RP220" s="7"/>
      <c r="RQ220" s="7"/>
      <c r="RR220" s="7"/>
      <c r="RS220" s="7"/>
      <c r="RT220" s="7"/>
      <c r="RU220" s="7"/>
      <c r="RV220" s="7"/>
      <c r="RW220" s="7"/>
      <c r="RX220" s="7"/>
      <c r="RY220" s="7"/>
      <c r="RZ220" s="7"/>
      <c r="SA220" s="7"/>
      <c r="SB220" s="7"/>
      <c r="SC220" s="7"/>
      <c r="SD220" s="7"/>
      <c r="SE220" s="7"/>
      <c r="SF220" s="7"/>
      <c r="SG220" s="7"/>
      <c r="SH220" s="7"/>
      <c r="SI220" s="7"/>
      <c r="SJ220" s="7"/>
      <c r="SK220" s="7"/>
      <c r="SL220" s="7"/>
      <c r="SM220" s="7"/>
      <c r="SN220" s="7"/>
      <c r="SO220" s="7"/>
      <c r="SP220" s="7"/>
      <c r="SQ220" s="7"/>
      <c r="SR220" s="7"/>
      <c r="SS220" s="7"/>
      <c r="ST220" s="7"/>
      <c r="SU220" s="7"/>
      <c r="SV220" s="7"/>
      <c r="SW220" s="7"/>
      <c r="SX220" s="7"/>
      <c r="SY220" s="7"/>
      <c r="SZ220" s="7"/>
      <c r="TA220" s="7"/>
      <c r="TB220" s="7"/>
      <c r="TC220" s="7"/>
      <c r="TD220" s="7"/>
      <c r="TE220" s="7"/>
      <c r="TF220" s="7"/>
      <c r="TG220" s="7"/>
      <c r="TH220" s="7"/>
      <c r="TI220" s="7"/>
      <c r="TJ220" s="7"/>
      <c r="TK220" s="7"/>
      <c r="TL220" s="7"/>
      <c r="TM220" s="7"/>
      <c r="TN220" s="7"/>
      <c r="TO220" s="7"/>
      <c r="TP220" s="7"/>
      <c r="TQ220" s="7"/>
      <c r="TR220" s="7"/>
      <c r="TS220" s="7"/>
      <c r="TT220" s="7"/>
      <c r="TU220" s="7"/>
      <c r="TV220" s="7"/>
      <c r="TW220" s="7"/>
      <c r="TX220" s="7"/>
      <c r="TY220" s="7"/>
      <c r="TZ220" s="7"/>
      <c r="UA220" s="7"/>
      <c r="UB220" s="7"/>
      <c r="UC220" s="7"/>
      <c r="UD220" s="7"/>
      <c r="UE220" s="7"/>
      <c r="UF220" s="7"/>
      <c r="UG220" s="7"/>
      <c r="UH220" s="7"/>
      <c r="UI220" s="7"/>
      <c r="UJ220" s="7"/>
      <c r="UK220" s="7"/>
      <c r="UL220" s="7"/>
      <c r="UM220" s="7"/>
      <c r="UN220" s="7"/>
      <c r="UO220" s="7"/>
      <c r="UP220" s="7"/>
      <c r="UQ220" s="7"/>
      <c r="UR220" s="7"/>
      <c r="US220" s="7"/>
      <c r="UT220" s="7"/>
      <c r="UU220" s="7"/>
      <c r="UV220" s="7"/>
      <c r="UW220" s="7"/>
      <c r="UX220" s="7"/>
      <c r="UY220" s="7"/>
      <c r="UZ220" s="7"/>
      <c r="VA220" s="7"/>
      <c r="VB220" s="7"/>
      <c r="VC220" s="7"/>
      <c r="VD220" s="7"/>
      <c r="VE220" s="7"/>
      <c r="VF220" s="7"/>
      <c r="VG220" s="7"/>
      <c r="VH220" s="7"/>
      <c r="VI220" s="7"/>
      <c r="VJ220" s="7"/>
      <c r="VK220" s="7"/>
      <c r="VL220" s="7"/>
      <c r="VM220" s="7"/>
      <c r="VN220" s="7"/>
      <c r="VO220" s="7"/>
      <c r="VP220" s="7"/>
      <c r="VQ220" s="7"/>
      <c r="VR220" s="7"/>
      <c r="VS220" s="7"/>
      <c r="VT220" s="7"/>
      <c r="VU220" s="7"/>
      <c r="VV220" s="7"/>
      <c r="VW220" s="7"/>
      <c r="VX220" s="7"/>
      <c r="VY220" s="7"/>
      <c r="VZ220" s="7"/>
      <c r="WA220" s="7"/>
      <c r="WB220" s="7"/>
      <c r="WC220" s="7"/>
      <c r="WD220" s="7"/>
      <c r="WE220" s="7"/>
      <c r="WF220" s="7"/>
      <c r="WG220" s="7"/>
      <c r="WH220" s="7"/>
      <c r="WI220" s="7"/>
      <c r="WJ220" s="7"/>
      <c r="WK220" s="7"/>
      <c r="WL220" s="7"/>
      <c r="WM220" s="7"/>
      <c r="WN220" s="7"/>
      <c r="WO220" s="7"/>
      <c r="WP220" s="7"/>
      <c r="WQ220" s="7"/>
      <c r="WR220" s="7"/>
      <c r="WS220" s="7"/>
      <c r="WT220" s="7"/>
      <c r="WU220" s="7"/>
      <c r="WV220" s="7"/>
      <c r="WW220" s="7"/>
      <c r="WX220" s="7"/>
      <c r="WY220" s="7"/>
      <c r="WZ220" s="7"/>
      <c r="XA220" s="7"/>
      <c r="XB220" s="7"/>
      <c r="XC220" s="7"/>
      <c r="XD220" s="7"/>
      <c r="XE220" s="7"/>
      <c r="XF220" s="7"/>
      <c r="XG220" s="7"/>
      <c r="XH220" s="7"/>
      <c r="XI220" s="7"/>
      <c r="XJ220" s="7"/>
      <c r="XK220" s="7"/>
      <c r="XL220" s="7"/>
      <c r="XM220" s="7"/>
      <c r="XN220" s="7"/>
      <c r="XO220" s="7"/>
      <c r="XP220" s="7"/>
      <c r="XQ220" s="7"/>
      <c r="XR220" s="7"/>
      <c r="XS220" s="7"/>
      <c r="XT220" s="7"/>
      <c r="XU220" s="7"/>
      <c r="XV220" s="7"/>
      <c r="XW220" s="7"/>
      <c r="XX220" s="7"/>
      <c r="XY220" s="7"/>
      <c r="XZ220" s="7"/>
      <c r="YA220" s="7"/>
      <c r="YB220" s="7"/>
      <c r="YC220" s="7"/>
      <c r="YD220" s="7"/>
      <c r="YE220" s="7"/>
      <c r="YF220" s="7"/>
      <c r="YG220" s="7"/>
      <c r="YH220" s="7"/>
      <c r="YI220" s="7"/>
      <c r="YJ220" s="7"/>
      <c r="YK220" s="7"/>
      <c r="YL220" s="7"/>
      <c r="YM220" s="7"/>
      <c r="YN220" s="7"/>
      <c r="YO220" s="7"/>
      <c r="YP220" s="7"/>
      <c r="YQ220" s="7"/>
      <c r="YR220" s="7"/>
      <c r="YS220" s="7"/>
      <c r="YT220" s="7"/>
      <c r="YU220" s="7"/>
      <c r="YV220" s="7"/>
      <c r="YW220" s="7"/>
      <c r="YX220" s="7"/>
      <c r="YY220" s="7"/>
      <c r="YZ220" s="7"/>
      <c r="ZA220" s="7"/>
      <c r="ZB220" s="7"/>
      <c r="ZC220" s="7"/>
      <c r="ZD220" s="7"/>
      <c r="ZE220" s="7"/>
      <c r="ZF220" s="7"/>
      <c r="ZG220" s="7"/>
      <c r="ZH220" s="7"/>
      <c r="ZI220" s="7"/>
      <c r="ZJ220" s="7"/>
      <c r="ZK220" s="7"/>
      <c r="ZL220" s="7"/>
      <c r="ZM220" s="7"/>
      <c r="ZN220" s="7"/>
      <c r="ZO220" s="7"/>
      <c r="ZP220" s="7"/>
      <c r="ZQ220" s="7"/>
      <c r="ZR220" s="7"/>
      <c r="ZS220" s="7"/>
      <c r="ZT220" s="7"/>
      <c r="ZU220" s="7"/>
      <c r="ZV220" s="7"/>
      <c r="ZW220" s="7"/>
      <c r="ZX220" s="7"/>
      <c r="ZY220" s="7"/>
      <c r="ZZ220" s="7"/>
      <c r="AAA220" s="7"/>
      <c r="AAB220" s="7"/>
      <c r="AAC220" s="7"/>
      <c r="AAD220" s="7"/>
      <c r="AAE220" s="7"/>
      <c r="AAF220" s="7"/>
      <c r="AAG220" s="7"/>
      <c r="AAH220" s="7"/>
      <c r="AAI220" s="7"/>
      <c r="AAJ220" s="7"/>
      <c r="AAK220" s="7"/>
      <c r="AAL220" s="7"/>
      <c r="AAM220" s="7"/>
      <c r="AAN220" s="7"/>
      <c r="AAO220" s="7"/>
      <c r="AAP220" s="7"/>
      <c r="AAQ220" s="7"/>
      <c r="AAR220" s="7"/>
      <c r="AAS220" s="7"/>
      <c r="AAT220" s="7"/>
      <c r="AAU220" s="7"/>
      <c r="AAV220" s="7"/>
      <c r="AAW220" s="7"/>
      <c r="AAX220" s="7"/>
      <c r="AAY220" s="7"/>
      <c r="AAZ220" s="7"/>
      <c r="ABA220" s="7"/>
      <c r="ABB220" s="7"/>
      <c r="ABC220" s="7"/>
      <c r="ABD220" s="7"/>
      <c r="ABE220" s="7"/>
      <c r="ABF220" s="7"/>
      <c r="ABG220" s="7"/>
      <c r="ABH220" s="7"/>
      <c r="ABI220" s="7"/>
      <c r="ABJ220" s="7"/>
      <c r="ABK220" s="7"/>
      <c r="ABL220" s="7"/>
      <c r="ABM220" s="7"/>
      <c r="ABN220" s="7"/>
      <c r="ABO220" s="7"/>
      <c r="ABP220" s="7"/>
      <c r="ABQ220" s="7"/>
      <c r="ABR220" s="7"/>
      <c r="ABS220" s="7"/>
      <c r="ABT220" s="7"/>
      <c r="ABU220" s="7"/>
      <c r="ABV220" s="7"/>
      <c r="ABW220" s="7"/>
      <c r="ABX220" s="7"/>
      <c r="ABY220" s="7"/>
      <c r="ABZ220" s="7"/>
      <c r="ACA220" s="7"/>
      <c r="ACB220" s="7"/>
      <c r="ACC220" s="7"/>
      <c r="ACD220" s="7"/>
      <c r="ACE220" s="7"/>
      <c r="ACF220" s="7"/>
      <c r="ACG220" s="7"/>
      <c r="ACH220" s="7"/>
      <c r="ACI220" s="7"/>
      <c r="ACJ220" s="7"/>
      <c r="ACK220" s="7"/>
      <c r="ACL220" s="7"/>
      <c r="ACM220" s="7"/>
      <c r="ACN220" s="7"/>
      <c r="ACO220" s="7"/>
      <c r="ACP220" s="7"/>
      <c r="ACQ220" s="7"/>
      <c r="ACR220" s="7"/>
      <c r="ACS220" s="7"/>
      <c r="ACT220" s="7"/>
      <c r="ACU220" s="7"/>
      <c r="ACV220" s="7"/>
      <c r="ACW220" s="7"/>
      <c r="ACX220" s="7"/>
      <c r="ACY220" s="7"/>
      <c r="ACZ220" s="7"/>
      <c r="ADA220" s="7"/>
      <c r="ADB220" s="7"/>
      <c r="ADC220" s="7"/>
      <c r="ADD220" s="7"/>
      <c r="ADE220" s="7"/>
      <c r="ADF220" s="7"/>
      <c r="ADG220" s="7"/>
      <c r="ADH220" s="7"/>
      <c r="ADI220" s="7"/>
      <c r="ADJ220" s="7"/>
      <c r="ADK220" s="7"/>
      <c r="ADL220" s="7"/>
      <c r="ADM220" s="7"/>
      <c r="ADN220" s="7"/>
      <c r="ADO220" s="7"/>
      <c r="ADP220" s="7"/>
      <c r="ADQ220" s="7"/>
      <c r="ADR220" s="7"/>
      <c r="ADS220" s="7"/>
      <c r="ADT220" s="7"/>
      <c r="ADU220" s="7"/>
      <c r="ADV220" s="7"/>
      <c r="ADW220" s="7"/>
      <c r="ADX220" s="7"/>
      <c r="ADY220" s="7"/>
      <c r="ADZ220" s="7"/>
      <c r="AEA220" s="7"/>
      <c r="AEB220" s="7"/>
      <c r="AEC220" s="7"/>
      <c r="AED220" s="7"/>
      <c r="AEE220" s="7"/>
      <c r="AEF220" s="7"/>
      <c r="AEG220" s="7"/>
      <c r="AEH220" s="7"/>
      <c r="AEI220" s="7"/>
      <c r="AEJ220" s="7"/>
      <c r="AEK220" s="7"/>
      <c r="AEL220" s="7"/>
      <c r="AEM220" s="7"/>
      <c r="AEN220" s="7"/>
      <c r="AEO220" s="7"/>
      <c r="AEP220" s="7"/>
      <c r="AEQ220" s="7"/>
      <c r="AER220" s="7"/>
      <c r="AES220" s="7"/>
      <c r="AET220" s="7"/>
      <c r="AEU220" s="7"/>
      <c r="AEV220" s="7"/>
      <c r="AEW220" s="7"/>
      <c r="AEX220" s="7"/>
      <c r="AEY220" s="7"/>
      <c r="AEZ220" s="7"/>
      <c r="AFA220" s="7"/>
      <c r="AFB220" s="7"/>
      <c r="AFC220" s="7"/>
      <c r="AFD220" s="7"/>
      <c r="AFE220" s="7"/>
      <c r="AFF220" s="7"/>
      <c r="AFG220" s="7"/>
      <c r="AFH220" s="7"/>
      <c r="AFI220" s="7"/>
      <c r="AFJ220" s="7"/>
      <c r="AFK220" s="7"/>
      <c r="AFL220" s="7"/>
      <c r="AFM220" s="7"/>
      <c r="AFN220" s="7"/>
      <c r="AFO220" s="7"/>
      <c r="AFP220" s="7"/>
      <c r="AFQ220" s="7"/>
      <c r="AFR220" s="7"/>
      <c r="AFS220" s="7"/>
      <c r="AFT220" s="7"/>
      <c r="AFU220" s="7"/>
      <c r="AFV220" s="7"/>
      <c r="AFW220" s="7"/>
      <c r="AFX220" s="7"/>
      <c r="AFY220" s="7"/>
      <c r="AFZ220" s="7"/>
      <c r="AGA220" s="7"/>
      <c r="AGB220" s="7"/>
      <c r="AGC220" s="7"/>
      <c r="AGD220" s="7"/>
      <c r="AGE220" s="7"/>
      <c r="AGF220" s="7"/>
      <c r="AGG220" s="7"/>
      <c r="AGH220" s="7"/>
      <c r="AGI220" s="7"/>
      <c r="AGJ220" s="7"/>
      <c r="AGK220" s="7"/>
      <c r="AGL220" s="7"/>
      <c r="AGM220" s="7"/>
      <c r="AGN220" s="7"/>
      <c r="AGO220" s="7"/>
      <c r="AGP220" s="7"/>
      <c r="AGQ220" s="7"/>
      <c r="AGR220" s="7"/>
      <c r="AGS220" s="7"/>
      <c r="AGT220" s="7"/>
      <c r="AGU220" s="7"/>
      <c r="AGV220" s="7"/>
      <c r="AGW220" s="7"/>
      <c r="AGX220" s="7"/>
      <c r="AGY220" s="7"/>
      <c r="AGZ220" s="7"/>
      <c r="AHA220" s="7"/>
      <c r="AHB220" s="7"/>
      <c r="AHC220" s="7"/>
      <c r="AHD220" s="7"/>
      <c r="AHE220" s="7"/>
      <c r="AHF220" s="7"/>
      <c r="AHG220" s="7"/>
      <c r="AHH220" s="7"/>
      <c r="AHI220" s="7"/>
      <c r="AHJ220" s="7"/>
      <c r="AHK220" s="7"/>
      <c r="AHL220" s="7"/>
      <c r="AHM220" s="7"/>
      <c r="AHN220" s="7"/>
      <c r="AHO220" s="7"/>
      <c r="AHP220" s="7"/>
      <c r="AHQ220" s="7"/>
      <c r="AHR220" s="7"/>
      <c r="AHS220" s="7"/>
      <c r="AHT220" s="7"/>
      <c r="AHU220" s="7"/>
      <c r="AHV220" s="7"/>
      <c r="AHW220" s="7"/>
      <c r="AHX220" s="7"/>
      <c r="AHY220" s="7"/>
      <c r="AHZ220" s="7"/>
      <c r="AIA220" s="7"/>
      <c r="AIB220" s="7"/>
      <c r="AIC220" s="7"/>
      <c r="AID220" s="7"/>
      <c r="AIE220" s="7"/>
      <c r="AIF220" s="7"/>
      <c r="AIG220" s="7"/>
      <c r="AIH220" s="7"/>
      <c r="AII220" s="7"/>
      <c r="AIJ220" s="7"/>
      <c r="AIK220" s="7"/>
      <c r="AIL220" s="7"/>
      <c r="AIM220" s="7"/>
      <c r="AIN220" s="7"/>
      <c r="AIO220" s="7"/>
      <c r="AIP220" s="7"/>
      <c r="AIQ220" s="7"/>
      <c r="AIR220" s="7"/>
      <c r="AIS220" s="7"/>
      <c r="AIT220" s="7"/>
      <c r="AIU220" s="7"/>
      <c r="AIV220" s="7"/>
      <c r="AIW220" s="7"/>
      <c r="AIX220" s="7"/>
      <c r="AIY220" s="7"/>
      <c r="AIZ220" s="7"/>
      <c r="AJA220" s="7"/>
      <c r="AJB220" s="7"/>
      <c r="AJC220" s="7"/>
      <c r="AJD220" s="7"/>
      <c r="AJE220" s="7"/>
      <c r="AJF220" s="7"/>
      <c r="AJG220" s="7"/>
      <c r="AJH220" s="7"/>
      <c r="AJI220" s="7"/>
      <c r="AJJ220" s="7"/>
      <c r="AJK220" s="7"/>
      <c r="AJL220" s="7"/>
      <c r="AJM220" s="7"/>
      <c r="AJN220" s="7"/>
      <c r="AJO220" s="7"/>
      <c r="AJP220" s="7"/>
      <c r="AJQ220" s="7"/>
      <c r="AJR220" s="7"/>
      <c r="AJS220" s="7"/>
      <c r="AJT220" s="7"/>
      <c r="AJU220" s="7"/>
      <c r="AJV220" s="7"/>
      <c r="AJW220" s="7"/>
      <c r="AJX220" s="7"/>
      <c r="AJY220" s="7"/>
      <c r="AJZ220" s="7"/>
      <c r="AKA220" s="7"/>
      <c r="AKB220" s="7"/>
      <c r="AKC220" s="7"/>
      <c r="AKD220" s="7"/>
      <c r="AKE220" s="7"/>
      <c r="AKF220" s="7"/>
      <c r="AKG220" s="7"/>
      <c r="AKH220" s="7"/>
      <c r="AKI220" s="7"/>
      <c r="AKJ220" s="7"/>
      <c r="AKK220" s="7"/>
      <c r="AKL220" s="7"/>
      <c r="AKM220" s="7"/>
      <c r="AKN220" s="7"/>
      <c r="AKO220" s="7"/>
      <c r="AKP220" s="7"/>
      <c r="AKQ220" s="7"/>
      <c r="AKR220" s="7"/>
      <c r="AKS220" s="7"/>
      <c r="AKT220" s="7"/>
      <c r="AKU220" s="7"/>
      <c r="AKV220" s="7"/>
      <c r="AKW220" s="7"/>
      <c r="AKX220" s="7"/>
      <c r="AKY220" s="7"/>
      <c r="AKZ220" s="7"/>
      <c r="ALA220" s="7"/>
      <c r="ALB220" s="7"/>
      <c r="ALC220" s="7"/>
      <c r="ALD220" s="7"/>
      <c r="ALE220" s="7"/>
      <c r="ALF220" s="7"/>
      <c r="ALG220" s="7"/>
      <c r="ALH220" s="7"/>
      <c r="ALI220" s="7"/>
      <c r="ALJ220" s="7"/>
      <c r="ALK220" s="7"/>
      <c r="ALL220" s="7"/>
      <c r="ALM220" s="7"/>
      <c r="ALN220" s="7"/>
      <c r="ALO220" s="7"/>
      <c r="ALP220" s="7"/>
      <c r="ALQ220" s="7"/>
      <c r="ALR220" s="7"/>
      <c r="ALS220" s="7"/>
      <c r="ALT220" s="7"/>
      <c r="ALU220" s="7"/>
      <c r="ALV220" s="7"/>
      <c r="ALW220" s="7"/>
      <c r="ALX220" s="7"/>
      <c r="ALY220" s="7"/>
      <c r="ALZ220" s="7"/>
      <c r="AMA220" s="7"/>
      <c r="AMB220" s="7"/>
      <c r="AMC220" s="7"/>
      <c r="AMD220" s="7"/>
      <c r="AME220" s="7"/>
      <c r="AMF220" s="7"/>
      <c r="AMG220" s="7"/>
      <c r="AMH220" s="7"/>
      <c r="AMI220" s="7"/>
      <c r="AMJ220" s="7"/>
      <c r="AMK220" s="7"/>
      <c r="AML220" s="7"/>
      <c r="AMM220" s="7"/>
      <c r="AMN220" s="7"/>
      <c r="AMO220" s="7"/>
      <c r="AMP220" s="7"/>
      <c r="AMQ220" s="7"/>
      <c r="AMR220" s="7"/>
      <c r="AMS220" s="7"/>
      <c r="AMT220" s="7"/>
      <c r="AMU220" s="7"/>
      <c r="AMV220" s="7"/>
      <c r="AMW220" s="7"/>
      <c r="AMX220" s="7"/>
      <c r="AMY220" s="7"/>
      <c r="AMZ220" s="7"/>
      <c r="ANA220" s="7"/>
      <c r="ANB220" s="7"/>
      <c r="ANC220" s="7"/>
      <c r="AND220" s="7"/>
      <c r="ANE220" s="7"/>
      <c r="ANF220" s="7"/>
      <c r="ANG220" s="7"/>
      <c r="ANH220" s="7"/>
      <c r="ANI220" s="7"/>
      <c r="ANJ220" s="7"/>
      <c r="ANK220" s="7"/>
      <c r="ANL220" s="7"/>
      <c r="ANM220" s="7"/>
      <c r="ANN220" s="7"/>
      <c r="ANO220" s="7"/>
      <c r="ANP220" s="7"/>
      <c r="ANQ220" s="7"/>
      <c r="ANR220" s="7"/>
      <c r="ANS220" s="7"/>
      <c r="ANT220" s="7"/>
      <c r="ANU220" s="7"/>
      <c r="ANV220" s="7"/>
      <c r="ANW220" s="7"/>
      <c r="ANX220" s="7"/>
      <c r="ANY220" s="7"/>
      <c r="ANZ220" s="7"/>
      <c r="AOA220" s="7"/>
      <c r="AOB220" s="7"/>
      <c r="AOC220" s="7"/>
      <c r="AOD220" s="7"/>
      <c r="AOE220" s="7"/>
      <c r="AOF220" s="7"/>
      <c r="AOG220" s="7"/>
      <c r="AOH220" s="7"/>
      <c r="AOI220" s="7"/>
      <c r="AOJ220" s="7"/>
      <c r="AOK220" s="7"/>
      <c r="AOL220" s="7"/>
      <c r="AOM220" s="7"/>
      <c r="AON220" s="7"/>
      <c r="AOO220" s="7"/>
      <c r="AOP220" s="7"/>
      <c r="AOQ220" s="7"/>
      <c r="AOR220" s="7"/>
      <c r="AOS220" s="7"/>
      <c r="AOT220" s="7"/>
      <c r="AOU220" s="7"/>
      <c r="AOV220" s="7"/>
      <c r="AOW220" s="7"/>
      <c r="AOX220" s="7"/>
      <c r="AOY220" s="7"/>
      <c r="AOZ220" s="7"/>
      <c r="APA220" s="7"/>
      <c r="APB220" s="7"/>
      <c r="APC220" s="7"/>
      <c r="APD220" s="7"/>
      <c r="APE220" s="7"/>
      <c r="APF220" s="7"/>
      <c r="APG220" s="7"/>
      <c r="APH220" s="7"/>
      <c r="API220" s="7"/>
      <c r="APJ220" s="7"/>
      <c r="APK220" s="7"/>
      <c r="APL220" s="7"/>
      <c r="APM220" s="7"/>
      <c r="APN220" s="7"/>
      <c r="APO220" s="7"/>
      <c r="APP220" s="7"/>
      <c r="APQ220" s="7"/>
      <c r="APR220" s="7"/>
      <c r="APS220" s="7"/>
      <c r="APT220" s="7"/>
      <c r="APU220" s="7"/>
      <c r="APV220" s="7"/>
      <c r="APW220" s="7"/>
      <c r="APX220" s="7"/>
      <c r="APY220" s="7"/>
      <c r="APZ220" s="7"/>
      <c r="AQA220" s="7"/>
      <c r="AQB220" s="7"/>
      <c r="AQC220" s="7"/>
      <c r="AQD220" s="7"/>
      <c r="AQE220" s="7"/>
      <c r="AQF220" s="7"/>
      <c r="AQG220" s="7"/>
      <c r="AQH220" s="7"/>
      <c r="AQI220" s="7"/>
      <c r="AQJ220" s="7"/>
      <c r="AQK220" s="7"/>
      <c r="AQL220" s="7"/>
      <c r="AQM220" s="7"/>
      <c r="AQN220" s="7"/>
      <c r="AQO220" s="7"/>
      <c r="AQP220" s="7"/>
      <c r="AQQ220" s="7"/>
      <c r="AQR220" s="7"/>
      <c r="AQS220" s="7"/>
      <c r="AQT220" s="7"/>
      <c r="AQU220" s="7"/>
      <c r="AQV220" s="7"/>
      <c r="AQW220" s="7"/>
      <c r="AQX220" s="7"/>
      <c r="AQY220" s="7"/>
      <c r="AQZ220" s="7"/>
      <c r="ARA220" s="7"/>
      <c r="ARB220" s="7"/>
      <c r="ARC220" s="7"/>
      <c r="ARD220" s="7"/>
      <c r="ARE220" s="7"/>
      <c r="ARF220" s="7"/>
      <c r="ARG220" s="7"/>
      <c r="ARH220" s="7"/>
      <c r="ARI220" s="7"/>
      <c r="ARJ220" s="7"/>
      <c r="ARK220" s="7"/>
      <c r="ARL220" s="7"/>
      <c r="ARM220" s="7"/>
      <c r="ARN220" s="7"/>
      <c r="ARO220" s="7"/>
      <c r="ARP220" s="7"/>
      <c r="ARQ220" s="7"/>
      <c r="ARR220" s="7"/>
      <c r="ARS220" s="7"/>
      <c r="ART220" s="7"/>
      <c r="ARU220" s="7"/>
      <c r="ARV220" s="7"/>
      <c r="ARW220" s="7"/>
      <c r="ARX220" s="7"/>
      <c r="ARY220" s="7"/>
      <c r="ARZ220" s="7"/>
      <c r="ASA220" s="7"/>
      <c r="ASB220" s="7"/>
      <c r="ASC220" s="7"/>
      <c r="ASD220" s="7"/>
      <c r="ASE220" s="7"/>
      <c r="ASF220" s="7"/>
      <c r="ASG220" s="7"/>
      <c r="ASH220" s="7"/>
      <c r="ASI220" s="7"/>
      <c r="ASJ220" s="7"/>
      <c r="ASK220" s="7"/>
      <c r="ASL220" s="7"/>
      <c r="ASM220" s="7"/>
      <c r="ASN220" s="7"/>
      <c r="ASO220" s="7"/>
      <c r="ASP220" s="7"/>
      <c r="ASQ220" s="7"/>
      <c r="ASR220" s="7"/>
      <c r="ASS220" s="7"/>
      <c r="AST220" s="7"/>
      <c r="ASU220" s="7"/>
      <c r="ASV220" s="7"/>
      <c r="ASW220" s="7"/>
      <c r="ASX220" s="7"/>
      <c r="ASY220" s="7"/>
      <c r="ASZ220" s="7"/>
      <c r="ATA220" s="7"/>
      <c r="ATB220" s="7"/>
      <c r="ATC220" s="7"/>
      <c r="ATD220" s="7"/>
      <c r="ATE220" s="7"/>
      <c r="ATF220" s="7"/>
      <c r="ATG220" s="7"/>
      <c r="ATH220" s="7"/>
      <c r="ATI220" s="7"/>
      <c r="ATJ220" s="7"/>
      <c r="ATK220" s="7"/>
      <c r="ATL220" s="7"/>
      <c r="ATM220" s="7"/>
      <c r="ATN220" s="7"/>
      <c r="ATO220" s="7"/>
      <c r="ATP220" s="7"/>
      <c r="ATQ220" s="7"/>
      <c r="ATR220" s="7"/>
      <c r="ATS220" s="7"/>
      <c r="ATT220" s="7"/>
      <c r="ATU220" s="7"/>
      <c r="ATV220" s="7"/>
      <c r="ATW220" s="7"/>
      <c r="ATX220" s="7"/>
      <c r="ATY220" s="7"/>
      <c r="ATZ220" s="7"/>
      <c r="AUA220" s="7"/>
      <c r="AUB220" s="7"/>
      <c r="AUC220" s="7"/>
      <c r="AUD220" s="7"/>
      <c r="AUE220" s="7"/>
      <c r="AUF220" s="7"/>
      <c r="AUG220" s="7"/>
      <c r="AUH220" s="7"/>
      <c r="AUI220" s="7"/>
      <c r="AUJ220" s="7"/>
      <c r="AUK220" s="7"/>
      <c r="AUL220" s="7"/>
      <c r="AUM220" s="7"/>
      <c r="AUN220" s="7"/>
      <c r="AUO220" s="7"/>
      <c r="AUP220" s="7"/>
      <c r="AUQ220" s="7"/>
      <c r="AUR220" s="7"/>
      <c r="AUS220" s="7"/>
      <c r="AUT220" s="7"/>
      <c r="AUU220" s="7"/>
      <c r="AUV220" s="7"/>
      <c r="AUW220" s="7"/>
      <c r="AUX220" s="7"/>
      <c r="AUY220" s="7"/>
      <c r="AUZ220" s="7"/>
      <c r="AVA220" s="7"/>
      <c r="AVB220" s="7"/>
      <c r="AVC220" s="7"/>
      <c r="AVD220" s="7"/>
      <c r="AVE220" s="7"/>
      <c r="AVF220" s="7"/>
      <c r="AVG220" s="7"/>
      <c r="AVH220" s="7"/>
      <c r="AVI220" s="7"/>
      <c r="AVJ220" s="7"/>
      <c r="AVK220" s="7"/>
      <c r="AVL220" s="7"/>
      <c r="AVM220" s="7"/>
      <c r="AVN220" s="7"/>
      <c r="AVO220" s="7"/>
      <c r="AVP220" s="7"/>
      <c r="AVQ220" s="7"/>
      <c r="AVR220" s="7"/>
      <c r="AVS220" s="7"/>
      <c r="AVT220" s="7"/>
      <c r="AVU220" s="7"/>
      <c r="AVV220" s="7"/>
      <c r="AVW220" s="7"/>
      <c r="AVX220" s="7"/>
      <c r="AVY220" s="7"/>
      <c r="AVZ220" s="7"/>
      <c r="AWA220" s="7"/>
      <c r="AWB220" s="7"/>
      <c r="AWC220" s="7"/>
      <c r="AWD220" s="7"/>
      <c r="AWE220" s="7"/>
      <c r="AWF220" s="7"/>
      <c r="AWG220" s="7"/>
      <c r="AWH220" s="7"/>
      <c r="AWI220" s="7"/>
      <c r="AWJ220" s="7"/>
      <c r="AWK220" s="7"/>
      <c r="AWL220" s="7"/>
      <c r="AWM220" s="7"/>
      <c r="AWN220" s="7"/>
      <c r="AWO220" s="7"/>
      <c r="AWP220" s="7"/>
      <c r="AWQ220" s="7"/>
      <c r="AWR220" s="7"/>
      <c r="AWS220" s="7"/>
      <c r="AWT220" s="7"/>
      <c r="AWU220" s="7"/>
      <c r="AWV220" s="7"/>
      <c r="AWW220" s="7"/>
      <c r="AWX220" s="7"/>
      <c r="AWY220" s="7"/>
      <c r="AWZ220" s="7"/>
      <c r="AXA220" s="7"/>
      <c r="AXB220" s="7"/>
      <c r="AXC220" s="7"/>
      <c r="AXD220" s="7"/>
      <c r="AXE220" s="7"/>
      <c r="AXF220" s="7"/>
      <c r="AXG220" s="7"/>
      <c r="AXH220" s="7"/>
      <c r="AXI220" s="7"/>
      <c r="AXJ220" s="7"/>
      <c r="AXK220" s="7"/>
      <c r="AXL220" s="7"/>
      <c r="AXM220" s="7"/>
      <c r="AXN220" s="7"/>
      <c r="AXO220" s="7"/>
      <c r="AXP220" s="7"/>
      <c r="AXQ220" s="7"/>
      <c r="AXR220" s="7"/>
      <c r="AXS220" s="7"/>
      <c r="AXT220" s="7"/>
      <c r="AXU220" s="7"/>
      <c r="AXV220" s="7"/>
      <c r="AXW220" s="7"/>
      <c r="AXX220" s="7"/>
      <c r="AXY220" s="7"/>
      <c r="AXZ220" s="7"/>
      <c r="AYA220" s="7"/>
      <c r="AYB220" s="7"/>
      <c r="AYC220" s="7"/>
      <c r="AYD220" s="7"/>
      <c r="AYE220" s="7"/>
      <c r="AYF220" s="7"/>
      <c r="AYG220" s="7"/>
      <c r="AYH220" s="7"/>
      <c r="AYI220" s="7"/>
      <c r="AYJ220" s="7"/>
      <c r="AYK220" s="7"/>
      <c r="AYL220" s="7"/>
      <c r="AYM220" s="7"/>
      <c r="AYN220" s="7"/>
      <c r="AYO220" s="7"/>
      <c r="AYP220" s="7"/>
      <c r="AYQ220" s="7"/>
      <c r="AYR220" s="7"/>
      <c r="AYS220" s="7"/>
      <c r="AYT220" s="7"/>
      <c r="AYU220" s="7"/>
      <c r="AYV220" s="7"/>
      <c r="AYW220" s="7"/>
      <c r="AYX220" s="7"/>
      <c r="AYY220" s="7"/>
      <c r="AYZ220" s="7"/>
      <c r="AZA220" s="7"/>
      <c r="AZB220" s="7"/>
      <c r="AZC220" s="7"/>
      <c r="AZD220" s="7"/>
      <c r="AZE220" s="7"/>
      <c r="AZF220" s="7"/>
      <c r="AZG220" s="7"/>
      <c r="AZH220" s="7"/>
      <c r="AZI220" s="7"/>
      <c r="AZJ220" s="7"/>
      <c r="AZK220" s="7"/>
      <c r="AZL220" s="7"/>
      <c r="AZM220" s="7"/>
      <c r="AZN220" s="7"/>
      <c r="AZO220" s="7"/>
      <c r="AZP220" s="7"/>
      <c r="AZQ220" s="7"/>
      <c r="AZR220" s="7"/>
      <c r="AZS220" s="7"/>
      <c r="AZT220" s="7"/>
      <c r="AZU220" s="7"/>
      <c r="AZV220" s="7"/>
      <c r="AZW220" s="7"/>
      <c r="AZX220" s="7"/>
      <c r="AZY220" s="7"/>
      <c r="AZZ220" s="7"/>
      <c r="BAA220" s="7"/>
      <c r="BAB220" s="7"/>
      <c r="BAC220" s="7"/>
      <c r="BAD220" s="7"/>
      <c r="BAE220" s="7"/>
      <c r="BAF220" s="7"/>
      <c r="BAG220" s="7"/>
      <c r="BAH220" s="7"/>
      <c r="BAI220" s="7"/>
      <c r="BAJ220" s="7"/>
      <c r="BAK220" s="7"/>
      <c r="BAL220" s="7"/>
      <c r="BAM220" s="7"/>
      <c r="BAN220" s="7"/>
      <c r="BAO220" s="7"/>
      <c r="BAP220" s="7"/>
      <c r="BAQ220" s="7"/>
      <c r="BAR220" s="7"/>
      <c r="BAS220" s="7"/>
      <c r="BAT220" s="7"/>
      <c r="BAU220" s="7"/>
      <c r="BAV220" s="7"/>
      <c r="BAW220" s="7"/>
      <c r="BAX220" s="7"/>
      <c r="BAY220" s="7"/>
      <c r="BAZ220" s="7"/>
      <c r="BBA220" s="7"/>
      <c r="BBB220" s="7"/>
      <c r="BBC220" s="7"/>
      <c r="BBD220" s="7"/>
      <c r="BBE220" s="7"/>
      <c r="BBF220" s="7"/>
      <c r="BBG220" s="7"/>
      <c r="BBH220" s="7"/>
      <c r="BBI220" s="7"/>
      <c r="BBJ220" s="7"/>
      <c r="BBK220" s="7"/>
      <c r="BBL220" s="7"/>
      <c r="BBM220" s="7"/>
      <c r="BBN220" s="7"/>
      <c r="BBO220" s="7"/>
      <c r="BBP220" s="7"/>
      <c r="BBQ220" s="7"/>
      <c r="BBR220" s="7"/>
      <c r="BBS220" s="7"/>
      <c r="BBT220" s="7"/>
      <c r="BBU220" s="7"/>
      <c r="BBV220" s="7"/>
      <c r="BBW220" s="7"/>
      <c r="BBX220" s="7"/>
      <c r="BBY220" s="7"/>
      <c r="BBZ220" s="7"/>
      <c r="BCA220" s="7"/>
      <c r="BCB220" s="7"/>
      <c r="BCC220" s="7"/>
      <c r="BCD220" s="7"/>
      <c r="BCE220" s="7"/>
      <c r="BCF220" s="7"/>
      <c r="BCG220" s="7"/>
      <c r="BCH220" s="7"/>
      <c r="BCI220" s="7"/>
      <c r="BCJ220" s="7"/>
      <c r="BCK220" s="7"/>
      <c r="BCL220" s="7"/>
      <c r="BCM220" s="7"/>
      <c r="BCN220" s="7"/>
      <c r="BCO220" s="7"/>
      <c r="BCP220" s="7"/>
      <c r="BCQ220" s="7"/>
      <c r="BCR220" s="7"/>
      <c r="BCS220" s="7"/>
      <c r="BCT220" s="7"/>
      <c r="BCU220" s="7"/>
      <c r="BCV220" s="7"/>
      <c r="BCW220" s="7"/>
      <c r="BCX220" s="7"/>
      <c r="BCY220" s="7"/>
      <c r="BCZ220" s="7"/>
      <c r="BDA220" s="7"/>
      <c r="BDB220" s="7"/>
      <c r="BDC220" s="7"/>
      <c r="BDD220" s="7"/>
      <c r="BDE220" s="7"/>
      <c r="BDF220" s="7"/>
      <c r="BDG220" s="7"/>
      <c r="BDH220" s="7"/>
      <c r="BDI220" s="7"/>
      <c r="BDJ220" s="7"/>
      <c r="BDK220" s="7"/>
      <c r="BDL220" s="7"/>
      <c r="BDM220" s="7"/>
      <c r="BDN220" s="7"/>
      <c r="BDO220" s="7"/>
      <c r="BDP220" s="7"/>
      <c r="BDQ220" s="7"/>
      <c r="BDR220" s="7"/>
      <c r="BDS220" s="7"/>
      <c r="BDT220" s="7"/>
      <c r="BDU220" s="7"/>
      <c r="BDV220" s="7"/>
      <c r="BDW220" s="7"/>
      <c r="BDX220" s="7"/>
      <c r="BDY220" s="7"/>
      <c r="BDZ220" s="7"/>
      <c r="BEA220" s="7"/>
      <c r="BEB220" s="7"/>
      <c r="BEC220" s="7"/>
      <c r="BED220" s="7"/>
      <c r="BEE220" s="7"/>
      <c r="BEF220" s="7"/>
      <c r="BEG220" s="7"/>
      <c r="BEH220" s="7"/>
      <c r="BEI220" s="7"/>
      <c r="BEJ220" s="7"/>
      <c r="BEK220" s="7"/>
      <c r="BEL220" s="7"/>
      <c r="BEM220" s="7"/>
      <c r="BEN220" s="7"/>
      <c r="BEO220" s="7"/>
      <c r="BEP220" s="7"/>
      <c r="BEQ220" s="7"/>
      <c r="BER220" s="7"/>
      <c r="BES220" s="7"/>
      <c r="BET220" s="7"/>
      <c r="BEU220" s="7"/>
      <c r="BEV220" s="7"/>
      <c r="BEW220" s="7"/>
      <c r="BEX220" s="7"/>
      <c r="BEY220" s="7"/>
      <c r="BEZ220" s="7"/>
      <c r="BFA220" s="7"/>
      <c r="BFB220" s="7"/>
      <c r="BFC220" s="7"/>
      <c r="BFD220" s="7"/>
      <c r="BFE220" s="7"/>
      <c r="BFF220" s="7"/>
      <c r="BFG220" s="7"/>
      <c r="BFH220" s="7"/>
      <c r="BFI220" s="7"/>
      <c r="BFJ220" s="7"/>
      <c r="BFK220" s="7"/>
      <c r="BFL220" s="7"/>
      <c r="BFM220" s="7"/>
      <c r="BFN220" s="7"/>
      <c r="BFO220" s="7"/>
      <c r="BFP220" s="7"/>
      <c r="BFQ220" s="7"/>
      <c r="BFR220" s="7"/>
      <c r="BFS220" s="7"/>
      <c r="BFT220" s="7"/>
      <c r="BFU220" s="7"/>
      <c r="BFV220" s="7"/>
      <c r="BFW220" s="7"/>
      <c r="BFX220" s="7"/>
      <c r="BFY220" s="7"/>
      <c r="BFZ220" s="7"/>
      <c r="BGA220" s="7"/>
      <c r="BGB220" s="7"/>
      <c r="BGC220" s="7"/>
      <c r="BGD220" s="7"/>
      <c r="BGE220" s="7"/>
      <c r="BGF220" s="7"/>
      <c r="BGG220" s="7"/>
      <c r="BGH220" s="7"/>
      <c r="BGI220" s="7"/>
      <c r="BGJ220" s="7"/>
      <c r="BGK220" s="7"/>
      <c r="BGL220" s="7"/>
      <c r="BGM220" s="7"/>
      <c r="BGN220" s="7"/>
      <c r="BGO220" s="7"/>
      <c r="BGP220" s="7"/>
      <c r="BGQ220" s="7"/>
      <c r="BGR220" s="7"/>
      <c r="BGS220" s="7"/>
      <c r="BGT220" s="7"/>
      <c r="BGU220" s="7"/>
      <c r="BGV220" s="7"/>
      <c r="BGW220" s="7"/>
      <c r="BGX220" s="7"/>
      <c r="BGY220" s="7"/>
      <c r="BGZ220" s="7"/>
      <c r="BHA220" s="7"/>
      <c r="BHB220" s="7"/>
      <c r="BHC220" s="7"/>
      <c r="BHD220" s="7"/>
      <c r="BHE220" s="7"/>
      <c r="BHF220" s="7"/>
      <c r="BHG220" s="7"/>
      <c r="BHH220" s="7"/>
      <c r="BHI220" s="7"/>
      <c r="BHJ220" s="7"/>
      <c r="BHK220" s="7"/>
      <c r="BHL220" s="7"/>
      <c r="BHM220" s="7"/>
      <c r="BHN220" s="7"/>
      <c r="BHO220" s="7"/>
      <c r="BHP220" s="7"/>
      <c r="BHQ220" s="7"/>
      <c r="BHR220" s="7"/>
      <c r="BHS220" s="7"/>
      <c r="BHT220" s="7"/>
      <c r="BHU220" s="7"/>
      <c r="BHV220" s="7"/>
      <c r="BHW220" s="7"/>
      <c r="BHX220" s="7"/>
      <c r="BHY220" s="7"/>
      <c r="BHZ220" s="7"/>
      <c r="BIA220" s="7"/>
      <c r="BIB220" s="7"/>
      <c r="BIC220" s="7"/>
      <c r="BID220" s="7"/>
      <c r="BIE220" s="7"/>
      <c r="BIF220" s="7"/>
      <c r="BIG220" s="7"/>
      <c r="BIH220" s="7"/>
      <c r="BII220" s="7"/>
      <c r="BIJ220" s="7"/>
      <c r="BIK220" s="7"/>
      <c r="BIL220" s="7"/>
      <c r="BIM220" s="7"/>
      <c r="BIN220" s="7"/>
      <c r="BIO220" s="7"/>
      <c r="BIP220" s="7"/>
      <c r="BIQ220" s="7"/>
      <c r="BIR220" s="7"/>
      <c r="BIS220" s="7"/>
      <c r="BIT220" s="7"/>
      <c r="BIU220" s="7"/>
      <c r="BIV220" s="7"/>
      <c r="BIW220" s="7"/>
      <c r="BIX220" s="7"/>
      <c r="BIY220" s="7"/>
      <c r="BIZ220" s="7"/>
      <c r="BJA220" s="7"/>
      <c r="BJB220" s="7"/>
      <c r="BJC220" s="7"/>
      <c r="BJD220" s="7"/>
      <c r="BJE220" s="7"/>
      <c r="BJF220" s="7"/>
      <c r="BJG220" s="7"/>
      <c r="BJH220" s="7"/>
      <c r="BJI220" s="7"/>
      <c r="BJJ220" s="7"/>
      <c r="BJK220" s="7"/>
      <c r="BJL220" s="7"/>
      <c r="BJM220" s="7"/>
      <c r="BJN220" s="7"/>
      <c r="BJO220" s="7"/>
      <c r="BJP220" s="7"/>
      <c r="BJQ220" s="7"/>
      <c r="BJR220" s="7"/>
      <c r="BJS220" s="7"/>
      <c r="BJT220" s="7"/>
      <c r="BJU220" s="7"/>
      <c r="BJV220" s="7"/>
      <c r="BJW220" s="7"/>
      <c r="BJX220" s="7"/>
      <c r="BJY220" s="7"/>
      <c r="BJZ220" s="7"/>
      <c r="BKA220" s="7"/>
      <c r="BKB220" s="7"/>
      <c r="BKC220" s="7"/>
      <c r="BKD220" s="7"/>
      <c r="BKE220" s="7"/>
      <c r="BKF220" s="7"/>
      <c r="BKG220" s="7"/>
      <c r="BKH220" s="7"/>
      <c r="BKI220" s="7"/>
      <c r="BKJ220" s="7"/>
      <c r="BKK220" s="7"/>
      <c r="BKL220" s="7"/>
      <c r="BKM220" s="7"/>
      <c r="BKN220" s="7"/>
      <c r="BKO220" s="7"/>
      <c r="BKP220" s="7"/>
      <c r="BKQ220" s="7"/>
      <c r="BKR220" s="7"/>
      <c r="BKS220" s="7"/>
      <c r="BKT220" s="7"/>
      <c r="BKU220" s="7"/>
      <c r="BKV220" s="7"/>
      <c r="BKW220" s="7"/>
      <c r="BKX220" s="7"/>
      <c r="BKY220" s="7"/>
      <c r="BKZ220" s="7"/>
      <c r="BLA220" s="7"/>
      <c r="BLB220" s="7"/>
      <c r="BLC220" s="7"/>
      <c r="BLD220" s="7"/>
      <c r="BLE220" s="7"/>
      <c r="BLF220" s="7"/>
      <c r="BLG220" s="7"/>
      <c r="BLH220" s="7"/>
      <c r="BLI220" s="7"/>
      <c r="BLJ220" s="7"/>
      <c r="BLK220" s="7"/>
      <c r="BLL220" s="7"/>
      <c r="BLM220" s="7"/>
      <c r="BLN220" s="7"/>
      <c r="BLO220" s="7"/>
      <c r="BLP220" s="7"/>
      <c r="BLQ220" s="7"/>
      <c r="BLR220" s="7"/>
      <c r="BLS220" s="7"/>
      <c r="BLT220" s="7"/>
      <c r="BLU220" s="7"/>
      <c r="BLV220" s="7"/>
      <c r="BLW220" s="7"/>
      <c r="BLX220" s="7"/>
      <c r="BLY220" s="7"/>
      <c r="BLZ220" s="7"/>
      <c r="BMA220" s="7"/>
      <c r="BMB220" s="7"/>
      <c r="BMC220" s="7"/>
      <c r="BMD220" s="7"/>
      <c r="BME220" s="7"/>
      <c r="BMF220" s="7"/>
      <c r="BMG220" s="7"/>
      <c r="BMH220" s="7"/>
      <c r="BMI220" s="7"/>
      <c r="BMJ220" s="7"/>
      <c r="BMK220" s="7"/>
      <c r="BML220" s="7"/>
      <c r="BMM220" s="7"/>
      <c r="BMN220" s="7"/>
      <c r="BMO220" s="7"/>
      <c r="BMP220" s="7"/>
      <c r="BMQ220" s="7"/>
      <c r="BMR220" s="7"/>
      <c r="BMS220" s="7"/>
      <c r="BMT220" s="7"/>
      <c r="BMU220" s="7"/>
      <c r="BMV220" s="7"/>
      <c r="BMW220" s="7"/>
      <c r="BMX220" s="7"/>
      <c r="BMY220" s="7"/>
      <c r="BMZ220" s="7"/>
      <c r="BNA220" s="7"/>
      <c r="BNB220" s="7"/>
      <c r="BNC220" s="7"/>
      <c r="BND220" s="7"/>
      <c r="BNE220" s="7"/>
      <c r="BNF220" s="7"/>
      <c r="BNG220" s="7"/>
      <c r="BNH220" s="7"/>
      <c r="BNI220" s="7"/>
      <c r="BNJ220" s="7"/>
      <c r="BNK220" s="7"/>
      <c r="BNL220" s="7"/>
      <c r="BNM220" s="7"/>
      <c r="BNN220" s="7"/>
      <c r="BNO220" s="7"/>
      <c r="BNP220" s="7"/>
      <c r="BNQ220" s="7"/>
      <c r="BNR220" s="7"/>
      <c r="BNS220" s="7"/>
      <c r="BNT220" s="7"/>
      <c r="BNU220" s="7"/>
      <c r="BNV220" s="7"/>
      <c r="BNW220" s="7"/>
      <c r="BNX220" s="7"/>
      <c r="BNY220" s="7"/>
      <c r="BNZ220" s="7"/>
      <c r="BOA220" s="7"/>
      <c r="BOB220" s="7"/>
      <c r="BOC220" s="7"/>
      <c r="BOD220" s="7"/>
      <c r="BOE220" s="7"/>
      <c r="BOF220" s="7"/>
      <c r="BOG220" s="7"/>
      <c r="BOH220" s="7"/>
      <c r="BOI220" s="7"/>
      <c r="BOJ220" s="7"/>
      <c r="BOK220" s="7"/>
      <c r="BOL220" s="7"/>
      <c r="BOM220" s="7"/>
      <c r="BON220" s="7"/>
      <c r="BOO220" s="7"/>
      <c r="BOP220" s="7"/>
      <c r="BOQ220" s="7"/>
      <c r="BOR220" s="7"/>
      <c r="BOS220" s="7"/>
      <c r="BOT220" s="7"/>
      <c r="BOU220" s="7"/>
      <c r="BOV220" s="7"/>
      <c r="BOW220" s="7"/>
      <c r="BOX220" s="7"/>
      <c r="BOY220" s="7"/>
      <c r="BOZ220" s="7"/>
      <c r="BPA220" s="7"/>
      <c r="BPB220" s="7"/>
      <c r="BPC220" s="7"/>
      <c r="BPD220" s="7"/>
      <c r="BPE220" s="7"/>
      <c r="BPF220" s="7"/>
      <c r="BPG220" s="7"/>
      <c r="BPH220" s="7"/>
      <c r="BPI220" s="7"/>
      <c r="BPJ220" s="7"/>
      <c r="BPK220" s="7"/>
      <c r="BPL220" s="7"/>
      <c r="BPM220" s="7"/>
      <c r="BPN220" s="7"/>
      <c r="BPO220" s="7"/>
      <c r="BPP220" s="7"/>
      <c r="BPQ220" s="7"/>
      <c r="BPR220" s="7"/>
      <c r="BPS220" s="7"/>
      <c r="BPT220" s="7"/>
      <c r="BPU220" s="7"/>
      <c r="BPV220" s="7"/>
      <c r="BPW220" s="7"/>
      <c r="BPX220" s="7"/>
      <c r="BPY220" s="7"/>
      <c r="BPZ220" s="7"/>
      <c r="BQA220" s="7"/>
      <c r="BQB220" s="7"/>
      <c r="BQC220" s="7"/>
      <c r="BQD220" s="7"/>
      <c r="BQE220" s="7"/>
      <c r="BQF220" s="7"/>
      <c r="BQG220" s="7"/>
      <c r="BQH220" s="7"/>
      <c r="BQI220" s="7"/>
      <c r="BQJ220" s="7"/>
      <c r="BQK220" s="7"/>
      <c r="BQL220" s="7"/>
      <c r="BQM220" s="7"/>
      <c r="BQN220" s="7"/>
      <c r="BQO220" s="7"/>
      <c r="BQP220" s="7"/>
      <c r="BQQ220" s="7"/>
      <c r="BQR220" s="7"/>
      <c r="BQS220" s="7"/>
      <c r="BQT220" s="7"/>
      <c r="BQU220" s="7"/>
      <c r="BQV220" s="7"/>
      <c r="BQW220" s="7"/>
      <c r="BQX220" s="7"/>
      <c r="BQY220" s="7"/>
      <c r="BQZ220" s="7"/>
      <c r="BRA220" s="7"/>
      <c r="BRB220" s="7"/>
      <c r="BRC220" s="7"/>
      <c r="BRD220" s="7"/>
      <c r="BRE220" s="7"/>
      <c r="BRF220" s="7"/>
      <c r="BRG220" s="7"/>
      <c r="BRH220" s="7"/>
      <c r="BRI220" s="7"/>
      <c r="BRJ220" s="7"/>
      <c r="BRK220" s="7"/>
      <c r="BRL220" s="7"/>
      <c r="BRM220" s="7"/>
      <c r="BRN220" s="7"/>
      <c r="BRO220" s="7"/>
      <c r="BRP220" s="7"/>
      <c r="BRQ220" s="7"/>
      <c r="BRR220" s="7"/>
      <c r="BRS220" s="7"/>
      <c r="BRT220" s="7"/>
      <c r="BRU220" s="7"/>
      <c r="BRV220" s="7"/>
      <c r="BRW220" s="7"/>
      <c r="BRX220" s="7"/>
      <c r="BRY220" s="7"/>
      <c r="BRZ220" s="7"/>
      <c r="BSA220" s="7"/>
      <c r="BSB220" s="7"/>
      <c r="BSC220" s="7"/>
      <c r="BSD220" s="7"/>
      <c r="BSE220" s="7"/>
      <c r="BSF220" s="7"/>
      <c r="BSG220" s="7"/>
      <c r="BSH220" s="7"/>
      <c r="BSI220" s="7"/>
      <c r="BSJ220" s="7"/>
      <c r="BSK220" s="7"/>
      <c r="BSL220" s="7"/>
      <c r="BSM220" s="7"/>
      <c r="BSN220" s="7"/>
      <c r="BSO220" s="7"/>
      <c r="BSP220" s="7"/>
      <c r="BSQ220" s="7"/>
      <c r="BSR220" s="7"/>
      <c r="BSS220" s="7"/>
      <c r="BST220" s="7"/>
      <c r="BSU220" s="7"/>
      <c r="BSV220" s="7"/>
      <c r="BSW220" s="7"/>
      <c r="BSX220" s="7"/>
      <c r="BSY220" s="7"/>
      <c r="BSZ220" s="7"/>
      <c r="BTA220" s="7"/>
      <c r="BTB220" s="7"/>
      <c r="BTC220" s="7"/>
      <c r="BTD220" s="7"/>
      <c r="BTE220" s="7"/>
      <c r="BTF220" s="7"/>
      <c r="BTG220" s="7"/>
      <c r="BTH220" s="7"/>
      <c r="BTI220" s="7"/>
      <c r="BTJ220" s="7"/>
      <c r="BTK220" s="7"/>
      <c r="BTL220" s="7"/>
      <c r="BTM220" s="7"/>
      <c r="BTN220" s="7"/>
      <c r="BTO220" s="7"/>
      <c r="BTP220" s="7"/>
      <c r="BTQ220" s="7"/>
      <c r="BTR220" s="7"/>
      <c r="BTS220" s="7"/>
      <c r="BTT220" s="7"/>
      <c r="BTU220" s="7"/>
      <c r="BTV220" s="7"/>
      <c r="BTW220" s="7"/>
      <c r="BTX220" s="7"/>
      <c r="BTY220" s="7"/>
      <c r="BTZ220" s="7"/>
      <c r="BUA220" s="7"/>
      <c r="BUB220" s="7"/>
      <c r="BUC220" s="7"/>
      <c r="BUD220" s="7"/>
      <c r="BUE220" s="7"/>
      <c r="BUF220" s="7"/>
      <c r="BUG220" s="7"/>
      <c r="BUH220" s="7"/>
      <c r="BUI220" s="7"/>
      <c r="BUJ220" s="7"/>
      <c r="BUK220" s="7"/>
      <c r="BUL220" s="7"/>
      <c r="BUM220" s="7"/>
      <c r="BUN220" s="7"/>
      <c r="BUO220" s="7"/>
      <c r="BUP220" s="7"/>
      <c r="BUQ220" s="7"/>
      <c r="BUR220" s="7"/>
      <c r="BUS220" s="7"/>
      <c r="BUT220" s="7"/>
      <c r="BUU220" s="7"/>
      <c r="BUV220" s="7"/>
      <c r="BUW220" s="7"/>
      <c r="BUX220" s="7"/>
      <c r="BUY220" s="7"/>
      <c r="BUZ220" s="7"/>
      <c r="BVA220" s="7"/>
      <c r="BVB220" s="7"/>
      <c r="BVC220" s="7"/>
      <c r="BVD220" s="7"/>
      <c r="BVE220" s="7"/>
      <c r="BVF220" s="7"/>
      <c r="BVG220" s="7"/>
      <c r="BVH220" s="7"/>
      <c r="BVI220" s="7"/>
      <c r="BVJ220" s="7"/>
      <c r="BVK220" s="7"/>
      <c r="BVL220" s="7"/>
      <c r="BVM220" s="7"/>
      <c r="BVN220" s="7"/>
      <c r="BVO220" s="7"/>
      <c r="BVP220" s="7"/>
      <c r="BVQ220" s="7"/>
      <c r="BVR220" s="7"/>
      <c r="BVS220" s="7"/>
      <c r="BVT220" s="7"/>
      <c r="BVU220" s="7"/>
      <c r="BVV220" s="7"/>
      <c r="BVW220" s="7"/>
      <c r="BVX220" s="7"/>
      <c r="BVY220" s="7"/>
      <c r="BVZ220" s="7"/>
      <c r="BWA220" s="7"/>
      <c r="BWB220" s="7"/>
      <c r="BWC220" s="7"/>
      <c r="BWD220" s="7"/>
      <c r="BWE220" s="7"/>
      <c r="BWF220" s="7"/>
      <c r="BWG220" s="7"/>
      <c r="BWH220" s="7"/>
      <c r="BWI220" s="7"/>
      <c r="BWJ220" s="7"/>
      <c r="BWK220" s="7"/>
      <c r="BWL220" s="7"/>
      <c r="BWM220" s="7"/>
      <c r="BWN220" s="7"/>
      <c r="BWO220" s="7"/>
      <c r="BWP220" s="7"/>
      <c r="BWQ220" s="7"/>
      <c r="BWR220" s="7"/>
      <c r="BWS220" s="7"/>
      <c r="BWT220" s="7"/>
      <c r="BWU220" s="7"/>
      <c r="BWV220" s="7"/>
      <c r="BWW220" s="7"/>
      <c r="BWX220" s="7"/>
      <c r="BWY220" s="7"/>
      <c r="BWZ220" s="7"/>
      <c r="BXA220" s="7"/>
      <c r="BXB220" s="7"/>
      <c r="BXC220" s="7"/>
      <c r="BXD220" s="7"/>
      <c r="BXE220" s="7"/>
      <c r="BXF220" s="7"/>
      <c r="BXG220" s="7"/>
      <c r="BXH220" s="7"/>
      <c r="BXI220" s="7"/>
      <c r="BXJ220" s="7"/>
      <c r="BXK220" s="7"/>
      <c r="BXL220" s="7"/>
      <c r="BXM220" s="7"/>
      <c r="BXN220" s="7"/>
      <c r="BXO220" s="7"/>
      <c r="BXP220" s="7"/>
      <c r="BXQ220" s="7"/>
      <c r="BXR220" s="7"/>
      <c r="BXS220" s="7"/>
      <c r="BXT220" s="7"/>
      <c r="BXU220" s="7"/>
      <c r="BXV220" s="7"/>
      <c r="BXW220" s="7"/>
      <c r="BXX220" s="7"/>
      <c r="BXY220" s="7"/>
      <c r="BXZ220" s="7"/>
      <c r="BYA220" s="7"/>
      <c r="BYB220" s="7"/>
      <c r="BYC220" s="7"/>
      <c r="BYD220" s="7"/>
      <c r="BYE220" s="7"/>
      <c r="BYF220" s="7"/>
      <c r="BYG220" s="7"/>
      <c r="BYH220" s="7"/>
      <c r="BYI220" s="7"/>
      <c r="BYJ220" s="7"/>
      <c r="BYK220" s="7"/>
      <c r="BYL220" s="7"/>
      <c r="BYM220" s="7"/>
      <c r="BYN220" s="7"/>
      <c r="BYO220" s="7"/>
      <c r="BYP220" s="7"/>
      <c r="BYQ220" s="7"/>
      <c r="BYR220" s="7"/>
      <c r="BYS220" s="7"/>
      <c r="BYT220" s="7"/>
      <c r="BYU220" s="7"/>
      <c r="BYV220" s="7"/>
      <c r="BYW220" s="7"/>
      <c r="BYX220" s="7"/>
      <c r="BYY220" s="7"/>
      <c r="BYZ220" s="7"/>
      <c r="BZA220" s="7"/>
      <c r="BZB220" s="7"/>
      <c r="BZC220" s="7"/>
      <c r="BZD220" s="7"/>
      <c r="BZE220" s="7"/>
      <c r="BZF220" s="7"/>
      <c r="BZG220" s="7"/>
      <c r="BZH220" s="7"/>
      <c r="BZI220" s="7"/>
      <c r="BZJ220" s="7"/>
      <c r="BZK220" s="7"/>
      <c r="BZL220" s="7"/>
      <c r="BZM220" s="7"/>
      <c r="BZN220" s="7"/>
      <c r="BZO220" s="7"/>
      <c r="BZP220" s="7"/>
      <c r="BZQ220" s="7"/>
      <c r="BZR220" s="7"/>
      <c r="BZS220" s="7"/>
      <c r="BZT220" s="7"/>
      <c r="BZU220" s="7"/>
      <c r="BZV220" s="7"/>
      <c r="BZW220" s="7"/>
      <c r="BZX220" s="7"/>
      <c r="BZY220" s="7"/>
      <c r="BZZ220" s="7"/>
      <c r="CAA220" s="7"/>
      <c r="CAB220" s="7"/>
      <c r="CAC220" s="7"/>
      <c r="CAD220" s="7"/>
      <c r="CAE220" s="7"/>
      <c r="CAF220" s="7"/>
      <c r="CAG220" s="7"/>
      <c r="CAH220" s="7"/>
      <c r="CAI220" s="7"/>
      <c r="CAJ220" s="7"/>
      <c r="CAK220" s="7"/>
      <c r="CAL220" s="7"/>
      <c r="CAM220" s="7"/>
      <c r="CAN220" s="7"/>
      <c r="CAO220" s="7"/>
      <c r="CAP220" s="7"/>
      <c r="CAQ220" s="7"/>
      <c r="CAR220" s="7"/>
      <c r="CAS220" s="7"/>
      <c r="CAT220" s="7"/>
      <c r="CAU220" s="7"/>
      <c r="CAV220" s="7"/>
      <c r="CAW220" s="7"/>
      <c r="CAX220" s="7"/>
      <c r="CAY220" s="7"/>
      <c r="CAZ220" s="7"/>
      <c r="CBA220" s="7"/>
      <c r="CBB220" s="7"/>
      <c r="CBC220" s="7"/>
      <c r="CBD220" s="7"/>
      <c r="CBE220" s="7"/>
      <c r="CBF220" s="7"/>
      <c r="CBG220" s="7"/>
      <c r="CBH220" s="7"/>
      <c r="CBI220" s="7"/>
      <c r="CBJ220" s="7"/>
      <c r="CBK220" s="7"/>
      <c r="CBL220" s="7"/>
      <c r="CBM220" s="7"/>
      <c r="CBN220" s="7"/>
      <c r="CBO220" s="7"/>
      <c r="CBP220" s="7"/>
      <c r="CBQ220" s="7"/>
      <c r="CBR220" s="7"/>
      <c r="CBS220" s="7"/>
      <c r="CBT220" s="7"/>
      <c r="CBU220" s="7"/>
      <c r="CBV220" s="7"/>
      <c r="CBW220" s="7"/>
      <c r="CBX220" s="7"/>
      <c r="CBY220" s="7"/>
      <c r="CBZ220" s="7"/>
      <c r="CCA220" s="7"/>
      <c r="CCB220" s="7"/>
      <c r="CCC220" s="7"/>
      <c r="CCD220" s="7"/>
      <c r="CCE220" s="7"/>
      <c r="CCF220" s="7"/>
      <c r="CCG220" s="7"/>
      <c r="CCH220" s="7"/>
      <c r="CCI220" s="7"/>
      <c r="CCJ220" s="7"/>
      <c r="CCK220" s="7"/>
      <c r="CCL220" s="7"/>
      <c r="CCM220" s="7"/>
      <c r="CCN220" s="7"/>
      <c r="CCO220" s="7"/>
      <c r="CCP220" s="7"/>
      <c r="CCQ220" s="7"/>
      <c r="CCR220" s="7"/>
      <c r="CCS220" s="7"/>
      <c r="CCT220" s="7"/>
      <c r="CCU220" s="7"/>
      <c r="CCV220" s="7"/>
      <c r="CCW220" s="7"/>
      <c r="CCX220" s="7"/>
      <c r="CCY220" s="7"/>
      <c r="CCZ220" s="7"/>
      <c r="CDA220" s="7"/>
      <c r="CDB220" s="7"/>
      <c r="CDC220" s="7"/>
      <c r="CDD220" s="7"/>
      <c r="CDE220" s="7"/>
      <c r="CDF220" s="7"/>
      <c r="CDG220" s="7"/>
      <c r="CDH220" s="7"/>
      <c r="CDI220" s="7"/>
      <c r="CDJ220" s="7"/>
      <c r="CDK220" s="7"/>
      <c r="CDL220" s="7"/>
      <c r="CDM220" s="7"/>
      <c r="CDN220" s="7"/>
      <c r="CDO220" s="7"/>
      <c r="CDP220" s="7"/>
      <c r="CDQ220" s="7"/>
      <c r="CDR220" s="7"/>
      <c r="CDS220" s="7"/>
      <c r="CDT220" s="7"/>
      <c r="CDU220" s="7"/>
      <c r="CDV220" s="7"/>
      <c r="CDW220" s="7"/>
      <c r="CDX220" s="7"/>
      <c r="CDY220" s="7"/>
      <c r="CDZ220" s="7"/>
      <c r="CEA220" s="7"/>
      <c r="CEB220" s="7"/>
      <c r="CEC220" s="7"/>
      <c r="CED220" s="7"/>
      <c r="CEE220" s="7"/>
      <c r="CEF220" s="7"/>
      <c r="CEG220" s="7"/>
      <c r="CEH220" s="7"/>
      <c r="CEI220" s="7"/>
      <c r="CEJ220" s="7"/>
      <c r="CEK220" s="7"/>
      <c r="CEL220" s="7"/>
      <c r="CEM220" s="7"/>
      <c r="CEN220" s="7"/>
      <c r="CEO220" s="7"/>
      <c r="CEP220" s="7"/>
      <c r="CEQ220" s="7"/>
      <c r="CER220" s="7"/>
      <c r="CES220" s="7"/>
      <c r="CET220" s="7"/>
      <c r="CEU220" s="7"/>
      <c r="CEV220" s="7"/>
      <c r="CEW220" s="7"/>
      <c r="CEX220" s="7"/>
      <c r="CEY220" s="7"/>
      <c r="CEZ220" s="7"/>
      <c r="CFA220" s="7"/>
      <c r="CFB220" s="7"/>
      <c r="CFC220" s="7"/>
      <c r="CFD220" s="7"/>
      <c r="CFE220" s="7"/>
      <c r="CFF220" s="7"/>
      <c r="CFG220" s="7"/>
      <c r="CFH220" s="7"/>
      <c r="CFI220" s="7"/>
      <c r="CFJ220" s="7"/>
      <c r="CFK220" s="7"/>
      <c r="CFL220" s="7"/>
      <c r="CFM220" s="7"/>
      <c r="CFN220" s="7"/>
      <c r="CFO220" s="7"/>
      <c r="CFP220" s="7"/>
      <c r="CFQ220" s="7"/>
      <c r="CFR220" s="7"/>
      <c r="CFS220" s="7"/>
      <c r="CFT220" s="7"/>
      <c r="CFU220" s="7"/>
      <c r="CFV220" s="7"/>
      <c r="CFW220" s="7"/>
      <c r="CFX220" s="7"/>
      <c r="CFY220" s="7"/>
      <c r="CFZ220" s="7"/>
      <c r="CGA220" s="7"/>
      <c r="CGB220" s="7"/>
      <c r="CGC220" s="7"/>
      <c r="CGD220" s="7"/>
      <c r="CGE220" s="7"/>
      <c r="CGF220" s="7"/>
      <c r="CGG220" s="7"/>
      <c r="CGH220" s="7"/>
      <c r="CGI220" s="7"/>
      <c r="CGJ220" s="7"/>
      <c r="CGK220" s="7"/>
      <c r="CGL220" s="7"/>
      <c r="CGM220" s="7"/>
      <c r="CGN220" s="7"/>
      <c r="CGO220" s="7"/>
      <c r="CGP220" s="7"/>
      <c r="CGQ220" s="7"/>
      <c r="CGR220" s="7"/>
      <c r="CGS220" s="7"/>
      <c r="CGT220" s="7"/>
      <c r="CGU220" s="7"/>
      <c r="CGV220" s="7"/>
      <c r="CGW220" s="7"/>
      <c r="CGX220" s="7"/>
      <c r="CGY220" s="7"/>
      <c r="CGZ220" s="7"/>
      <c r="CHA220" s="7"/>
      <c r="CHB220" s="7"/>
      <c r="CHC220" s="7"/>
      <c r="CHD220" s="7"/>
      <c r="CHE220" s="7"/>
      <c r="CHF220" s="7"/>
      <c r="CHG220" s="7"/>
      <c r="CHH220" s="7"/>
      <c r="CHI220" s="7"/>
      <c r="CHJ220" s="7"/>
      <c r="CHK220" s="7"/>
      <c r="CHL220" s="7"/>
      <c r="CHM220" s="7"/>
      <c r="CHN220" s="7"/>
      <c r="CHO220" s="7"/>
      <c r="CHP220" s="7"/>
      <c r="CHQ220" s="7"/>
      <c r="CHR220" s="7"/>
      <c r="CHS220" s="7"/>
      <c r="CHT220" s="7"/>
      <c r="CHU220" s="7"/>
      <c r="CHV220" s="7"/>
      <c r="CHW220" s="7"/>
      <c r="CHX220" s="7"/>
      <c r="CHY220" s="7"/>
      <c r="CHZ220" s="7"/>
      <c r="CIA220" s="7"/>
      <c r="CIB220" s="7"/>
      <c r="CIC220" s="7"/>
      <c r="CID220" s="7"/>
      <c r="CIE220" s="7"/>
      <c r="CIF220" s="7"/>
      <c r="CIG220" s="7"/>
      <c r="CIH220" s="7"/>
      <c r="CII220" s="7"/>
      <c r="CIJ220" s="7"/>
      <c r="CIK220" s="7"/>
      <c r="CIL220" s="7"/>
      <c r="CIM220" s="7"/>
      <c r="CIN220" s="7"/>
      <c r="CIO220" s="7"/>
      <c r="CIP220" s="7"/>
      <c r="CIQ220" s="7"/>
      <c r="CIR220" s="7"/>
      <c r="CIS220" s="7"/>
      <c r="CIT220" s="7"/>
      <c r="CIU220" s="7"/>
      <c r="CIV220" s="7"/>
      <c r="CIW220" s="7"/>
      <c r="CIX220" s="7"/>
      <c r="CIY220" s="7"/>
      <c r="CIZ220" s="7"/>
      <c r="CJA220" s="7"/>
      <c r="CJB220" s="7"/>
      <c r="CJC220" s="7"/>
      <c r="CJD220" s="7"/>
      <c r="CJE220" s="7"/>
      <c r="CJF220" s="7"/>
      <c r="CJG220" s="7"/>
      <c r="CJH220" s="7"/>
      <c r="CJI220" s="7"/>
      <c r="CJJ220" s="7"/>
      <c r="CJK220" s="7"/>
      <c r="CJL220" s="7"/>
      <c r="CJM220" s="7"/>
      <c r="CJN220" s="7"/>
      <c r="CJO220" s="7"/>
      <c r="CJP220" s="7"/>
      <c r="CJQ220" s="7"/>
      <c r="CJR220" s="7"/>
      <c r="CJS220" s="7"/>
      <c r="CJT220" s="7"/>
      <c r="CJU220" s="7"/>
      <c r="CJV220" s="7"/>
      <c r="CJW220" s="7"/>
      <c r="CJX220" s="7"/>
      <c r="CJY220" s="7"/>
      <c r="CJZ220" s="7"/>
      <c r="CKA220" s="7"/>
      <c r="CKB220" s="7"/>
      <c r="CKC220" s="7"/>
      <c r="CKD220" s="7"/>
      <c r="CKE220" s="7"/>
      <c r="CKF220" s="7"/>
      <c r="CKG220" s="7"/>
      <c r="CKH220" s="7"/>
      <c r="CKI220" s="7"/>
      <c r="CKJ220" s="7"/>
      <c r="CKK220" s="7"/>
      <c r="CKL220" s="7"/>
      <c r="CKM220" s="7"/>
      <c r="CKN220" s="7"/>
      <c r="CKO220" s="7"/>
      <c r="CKP220" s="7"/>
      <c r="CKQ220" s="7"/>
      <c r="CKR220" s="7"/>
      <c r="CKS220" s="7"/>
      <c r="CKT220" s="7"/>
      <c r="CKU220" s="7"/>
      <c r="CKV220" s="7"/>
      <c r="CKW220" s="7"/>
      <c r="CKX220" s="7"/>
      <c r="CKY220" s="7"/>
      <c r="CKZ220" s="7"/>
      <c r="CLA220" s="7"/>
      <c r="CLB220" s="7"/>
      <c r="CLC220" s="7"/>
      <c r="CLD220" s="7"/>
      <c r="CLE220" s="7"/>
      <c r="CLF220" s="7"/>
      <c r="CLG220" s="7"/>
      <c r="CLH220" s="7"/>
      <c r="CLI220" s="7"/>
      <c r="CLJ220" s="7"/>
      <c r="CLK220" s="7"/>
      <c r="CLL220" s="7"/>
      <c r="CLM220" s="7"/>
      <c r="CLN220" s="7"/>
      <c r="CLO220" s="7"/>
      <c r="CLP220" s="7"/>
      <c r="CLQ220" s="7"/>
      <c r="CLR220" s="7"/>
      <c r="CLS220" s="7"/>
      <c r="CLT220" s="7"/>
      <c r="CLU220" s="7"/>
      <c r="CLV220" s="7"/>
      <c r="CLW220" s="7"/>
      <c r="CLX220" s="7"/>
      <c r="CLY220" s="7"/>
      <c r="CLZ220" s="7"/>
      <c r="CMA220" s="7"/>
      <c r="CMB220" s="7"/>
      <c r="CMC220" s="7"/>
      <c r="CMD220" s="7"/>
      <c r="CME220" s="7"/>
      <c r="CMF220" s="7"/>
      <c r="CMG220" s="7"/>
      <c r="CMH220" s="7"/>
      <c r="CMI220" s="7"/>
      <c r="CMJ220" s="7"/>
      <c r="CMK220" s="7"/>
      <c r="CML220" s="7"/>
      <c r="CMM220" s="7"/>
      <c r="CMN220" s="7"/>
      <c r="CMO220" s="7"/>
      <c r="CMP220" s="7"/>
      <c r="CMQ220" s="7"/>
      <c r="CMR220" s="7"/>
      <c r="CMS220" s="7"/>
      <c r="CMT220" s="7"/>
      <c r="CMU220" s="7"/>
      <c r="CMV220" s="7"/>
      <c r="CMW220" s="7"/>
      <c r="CMX220" s="7"/>
      <c r="CMY220" s="7"/>
      <c r="CMZ220" s="7"/>
      <c r="CNA220" s="7"/>
      <c r="CNB220" s="7"/>
      <c r="CNC220" s="7"/>
      <c r="CND220" s="7"/>
      <c r="CNE220" s="7"/>
      <c r="CNF220" s="7"/>
      <c r="CNG220" s="7"/>
      <c r="CNH220" s="7"/>
      <c r="CNI220" s="7"/>
      <c r="CNJ220" s="7"/>
      <c r="CNK220" s="7"/>
      <c r="CNL220" s="7"/>
      <c r="CNM220" s="7"/>
      <c r="CNN220" s="7"/>
      <c r="CNO220" s="7"/>
      <c r="CNP220" s="7"/>
      <c r="CNQ220" s="7"/>
      <c r="CNR220" s="7"/>
      <c r="CNS220" s="7"/>
      <c r="CNT220" s="7"/>
      <c r="CNU220" s="7"/>
      <c r="CNV220" s="7"/>
      <c r="CNW220" s="7"/>
      <c r="CNX220" s="7"/>
      <c r="CNY220" s="7"/>
      <c r="CNZ220" s="7"/>
      <c r="COA220" s="7"/>
      <c r="COB220" s="7"/>
      <c r="COC220" s="7"/>
      <c r="COD220" s="7"/>
      <c r="COE220" s="7"/>
      <c r="COF220" s="7"/>
      <c r="COG220" s="7"/>
      <c r="COH220" s="7"/>
      <c r="COI220" s="7"/>
      <c r="COJ220" s="7"/>
      <c r="COK220" s="7"/>
      <c r="COL220" s="7"/>
      <c r="COM220" s="7"/>
      <c r="CON220" s="7"/>
      <c r="COO220" s="7"/>
      <c r="COP220" s="7"/>
      <c r="COQ220" s="7"/>
      <c r="COR220" s="7"/>
      <c r="COS220" s="7"/>
      <c r="COT220" s="7"/>
      <c r="COU220" s="7"/>
      <c r="COV220" s="7"/>
      <c r="COW220" s="7"/>
      <c r="COX220" s="7"/>
      <c r="COY220" s="7"/>
      <c r="COZ220" s="7"/>
      <c r="CPA220" s="7"/>
      <c r="CPB220" s="7"/>
      <c r="CPC220" s="7"/>
      <c r="CPD220" s="7"/>
      <c r="CPE220" s="7"/>
      <c r="CPF220" s="7"/>
      <c r="CPG220" s="7"/>
      <c r="CPH220" s="7"/>
      <c r="CPI220" s="7"/>
      <c r="CPJ220" s="7"/>
      <c r="CPK220" s="7"/>
      <c r="CPL220" s="7"/>
      <c r="CPM220" s="7"/>
      <c r="CPN220" s="7"/>
      <c r="CPO220" s="7"/>
      <c r="CPP220" s="7"/>
      <c r="CPQ220" s="7"/>
      <c r="CPR220" s="7"/>
      <c r="CPS220" s="7"/>
      <c r="CPT220" s="7"/>
      <c r="CPU220" s="7"/>
      <c r="CPV220" s="7"/>
      <c r="CPW220" s="7"/>
      <c r="CPX220" s="7"/>
      <c r="CPY220" s="7"/>
      <c r="CPZ220" s="7"/>
      <c r="CQA220" s="7"/>
      <c r="CQB220" s="7"/>
      <c r="CQC220" s="7"/>
      <c r="CQD220" s="7"/>
      <c r="CQE220" s="7"/>
      <c r="CQF220" s="7"/>
      <c r="CQG220" s="7"/>
      <c r="CQH220" s="7"/>
      <c r="CQI220" s="7"/>
      <c r="CQJ220" s="7"/>
      <c r="CQK220" s="7"/>
      <c r="CQL220" s="7"/>
      <c r="CQM220" s="7"/>
      <c r="CQN220" s="7"/>
      <c r="CQO220" s="7"/>
      <c r="CQP220" s="7"/>
      <c r="CQQ220" s="7"/>
      <c r="CQR220" s="7"/>
      <c r="CQS220" s="7"/>
      <c r="CQT220" s="7"/>
      <c r="CQU220" s="7"/>
      <c r="CQV220" s="7"/>
      <c r="CQW220" s="7"/>
      <c r="CQX220" s="7"/>
      <c r="CQY220" s="7"/>
      <c r="CQZ220" s="7"/>
      <c r="CRA220" s="7"/>
      <c r="CRB220" s="7"/>
      <c r="CRC220" s="7"/>
      <c r="CRD220" s="7"/>
      <c r="CRE220" s="7"/>
      <c r="CRF220" s="7"/>
      <c r="CRG220" s="7"/>
      <c r="CRH220" s="7"/>
      <c r="CRI220" s="7"/>
      <c r="CRJ220" s="7"/>
      <c r="CRK220" s="7"/>
      <c r="CRL220" s="7"/>
      <c r="CRM220" s="7"/>
      <c r="CRN220" s="7"/>
      <c r="CRO220" s="7"/>
      <c r="CRP220" s="7"/>
      <c r="CRQ220" s="7"/>
      <c r="CRR220" s="7"/>
      <c r="CRS220" s="7"/>
      <c r="CRT220" s="7"/>
      <c r="CRU220" s="7"/>
      <c r="CRV220" s="7"/>
      <c r="CRW220" s="7"/>
      <c r="CRX220" s="7"/>
      <c r="CRY220" s="7"/>
      <c r="CRZ220" s="7"/>
      <c r="CSA220" s="7"/>
      <c r="CSB220" s="7"/>
      <c r="CSC220" s="7"/>
      <c r="CSD220" s="7"/>
      <c r="CSE220" s="7"/>
      <c r="CSF220" s="7"/>
      <c r="CSG220" s="7"/>
      <c r="CSH220" s="7"/>
      <c r="CSI220" s="7"/>
      <c r="CSJ220" s="7"/>
      <c r="CSK220" s="7"/>
      <c r="CSL220" s="7"/>
      <c r="CSM220" s="7"/>
      <c r="CSN220" s="7"/>
      <c r="CSO220" s="7"/>
      <c r="CSP220" s="7"/>
      <c r="CSQ220" s="7"/>
      <c r="CSR220" s="7"/>
      <c r="CSS220" s="7"/>
      <c r="CST220" s="7"/>
      <c r="CSU220" s="7"/>
      <c r="CSV220" s="7"/>
      <c r="CSW220" s="7"/>
      <c r="CSX220" s="7"/>
      <c r="CSY220" s="7"/>
      <c r="CSZ220" s="7"/>
      <c r="CTA220" s="7"/>
      <c r="CTB220" s="7"/>
      <c r="CTC220" s="7"/>
      <c r="CTD220" s="7"/>
      <c r="CTE220" s="7"/>
      <c r="CTF220" s="7"/>
      <c r="CTG220" s="7"/>
      <c r="CTH220" s="7"/>
      <c r="CTI220" s="7"/>
      <c r="CTJ220" s="7"/>
      <c r="CTK220" s="7"/>
      <c r="CTL220" s="7"/>
      <c r="CTM220" s="7"/>
      <c r="CTN220" s="7"/>
      <c r="CTO220" s="7"/>
      <c r="CTP220" s="7"/>
      <c r="CTQ220" s="7"/>
      <c r="CTR220" s="7"/>
      <c r="CTS220" s="7"/>
      <c r="CTT220" s="7"/>
      <c r="CTU220" s="7"/>
      <c r="CTV220" s="7"/>
      <c r="CTW220" s="7"/>
      <c r="CTX220" s="7"/>
      <c r="CTY220" s="7"/>
      <c r="CTZ220" s="7"/>
      <c r="CUA220" s="7"/>
      <c r="CUB220" s="7"/>
      <c r="CUC220" s="7"/>
      <c r="CUD220" s="7"/>
      <c r="CUE220" s="7"/>
      <c r="CUF220" s="7"/>
      <c r="CUG220" s="7"/>
      <c r="CUH220" s="7"/>
      <c r="CUI220" s="7"/>
      <c r="CUJ220" s="7"/>
      <c r="CUK220" s="7"/>
      <c r="CUL220" s="7"/>
      <c r="CUM220" s="7"/>
      <c r="CUN220" s="7"/>
      <c r="CUO220" s="7"/>
      <c r="CUP220" s="7"/>
      <c r="CUQ220" s="7"/>
      <c r="CUR220" s="7"/>
      <c r="CUS220" s="7"/>
      <c r="CUT220" s="7"/>
      <c r="CUU220" s="7"/>
      <c r="CUV220" s="7"/>
      <c r="CUW220" s="7"/>
      <c r="CUX220" s="7"/>
      <c r="CUY220" s="7"/>
      <c r="CUZ220" s="7"/>
      <c r="CVA220" s="7"/>
      <c r="CVB220" s="7"/>
      <c r="CVC220" s="7"/>
      <c r="CVD220" s="7"/>
      <c r="CVE220" s="7"/>
      <c r="CVF220" s="7"/>
      <c r="CVG220" s="7"/>
      <c r="CVH220" s="7"/>
      <c r="CVI220" s="7"/>
      <c r="CVJ220" s="7"/>
      <c r="CVK220" s="7"/>
      <c r="CVL220" s="7"/>
      <c r="CVM220" s="7"/>
      <c r="CVN220" s="7"/>
      <c r="CVO220" s="7"/>
      <c r="CVP220" s="7"/>
      <c r="CVQ220" s="7"/>
      <c r="CVR220" s="7"/>
      <c r="CVS220" s="7"/>
      <c r="CVT220" s="7"/>
      <c r="CVU220" s="7"/>
      <c r="CVV220" s="7"/>
      <c r="CVW220" s="7"/>
      <c r="CVX220" s="7"/>
      <c r="CVY220" s="7"/>
      <c r="CVZ220" s="7"/>
      <c r="CWA220" s="7"/>
      <c r="CWB220" s="7"/>
      <c r="CWC220" s="7"/>
      <c r="CWD220" s="7"/>
      <c r="CWE220" s="7"/>
      <c r="CWF220" s="7"/>
      <c r="CWG220" s="7"/>
      <c r="CWH220" s="7"/>
      <c r="CWI220" s="7"/>
      <c r="CWJ220" s="7"/>
      <c r="CWK220" s="7"/>
      <c r="CWL220" s="7"/>
      <c r="CWM220" s="7"/>
      <c r="CWN220" s="7"/>
      <c r="CWO220" s="7"/>
      <c r="CWP220" s="7"/>
      <c r="CWQ220" s="7"/>
      <c r="CWR220" s="7"/>
      <c r="CWS220" s="7"/>
      <c r="CWT220" s="7"/>
      <c r="CWU220" s="7"/>
      <c r="CWV220" s="7"/>
      <c r="CWW220" s="7"/>
      <c r="CWX220" s="7"/>
      <c r="CWY220" s="7"/>
      <c r="CWZ220" s="7"/>
      <c r="CXA220" s="7"/>
      <c r="CXB220" s="7"/>
      <c r="CXC220" s="7"/>
      <c r="CXD220" s="7"/>
      <c r="CXE220" s="7"/>
      <c r="CXF220" s="7"/>
      <c r="CXG220" s="7"/>
      <c r="CXH220" s="7"/>
      <c r="CXI220" s="7"/>
      <c r="CXJ220" s="7"/>
      <c r="CXK220" s="7"/>
      <c r="CXL220" s="7"/>
      <c r="CXM220" s="7"/>
      <c r="CXN220" s="7"/>
      <c r="CXO220" s="7"/>
      <c r="CXP220" s="7"/>
      <c r="CXQ220" s="7"/>
      <c r="CXR220" s="7"/>
      <c r="CXS220" s="7"/>
      <c r="CXT220" s="7"/>
      <c r="CXU220" s="7"/>
      <c r="CXV220" s="7"/>
      <c r="CXW220" s="7"/>
      <c r="CXX220" s="7"/>
      <c r="CXY220" s="7"/>
      <c r="CXZ220" s="7"/>
      <c r="CYA220" s="7"/>
      <c r="CYB220" s="7"/>
      <c r="CYC220" s="7"/>
      <c r="CYD220" s="7"/>
      <c r="CYE220" s="7"/>
      <c r="CYF220" s="7"/>
      <c r="CYG220" s="7"/>
      <c r="CYH220" s="7"/>
      <c r="CYI220" s="7"/>
      <c r="CYJ220" s="7"/>
      <c r="CYK220" s="7"/>
      <c r="CYL220" s="7"/>
      <c r="CYM220" s="7"/>
      <c r="CYN220" s="7"/>
      <c r="CYO220" s="7"/>
      <c r="CYP220" s="7"/>
      <c r="CYQ220" s="7"/>
      <c r="CYR220" s="7"/>
      <c r="CYS220" s="7"/>
      <c r="CYT220" s="7"/>
      <c r="CYU220" s="7"/>
      <c r="CYV220" s="7"/>
      <c r="CYW220" s="7"/>
      <c r="CYX220" s="7"/>
      <c r="CYY220" s="7"/>
      <c r="CYZ220" s="7"/>
      <c r="CZA220" s="7"/>
      <c r="CZB220" s="7"/>
      <c r="CZC220" s="7"/>
      <c r="CZD220" s="7"/>
      <c r="CZE220" s="7"/>
      <c r="CZF220" s="7"/>
      <c r="CZG220" s="7"/>
      <c r="CZH220" s="7"/>
      <c r="CZI220" s="7"/>
      <c r="CZJ220" s="7"/>
      <c r="CZK220" s="7"/>
      <c r="CZL220" s="7"/>
      <c r="CZM220" s="7"/>
      <c r="CZN220" s="7"/>
      <c r="CZO220" s="7"/>
      <c r="CZP220" s="7"/>
      <c r="CZQ220" s="7"/>
      <c r="CZR220" s="7"/>
      <c r="CZS220" s="7"/>
      <c r="CZT220" s="7"/>
      <c r="CZU220" s="7"/>
      <c r="CZV220" s="7"/>
      <c r="CZW220" s="7"/>
      <c r="CZX220" s="7"/>
      <c r="CZY220" s="7"/>
      <c r="CZZ220" s="7"/>
      <c r="DAA220" s="7"/>
      <c r="DAB220" s="7"/>
      <c r="DAC220" s="7"/>
      <c r="DAD220" s="7"/>
      <c r="DAE220" s="7"/>
      <c r="DAF220" s="7"/>
      <c r="DAG220" s="7"/>
      <c r="DAH220" s="7"/>
      <c r="DAI220" s="7"/>
      <c r="DAJ220" s="7"/>
      <c r="DAK220" s="7"/>
      <c r="DAL220" s="7"/>
      <c r="DAM220" s="7"/>
      <c r="DAN220" s="7"/>
      <c r="DAO220" s="7"/>
      <c r="DAP220" s="7"/>
      <c r="DAQ220" s="7"/>
      <c r="DAR220" s="7"/>
      <c r="DAS220" s="7"/>
      <c r="DAT220" s="7"/>
      <c r="DAU220" s="7"/>
      <c r="DAV220" s="7"/>
      <c r="DAW220" s="7"/>
      <c r="DAX220" s="7"/>
      <c r="DAY220" s="7"/>
      <c r="DAZ220" s="7"/>
      <c r="DBA220" s="7"/>
      <c r="DBB220" s="7"/>
      <c r="DBC220" s="7"/>
      <c r="DBD220" s="7"/>
      <c r="DBE220" s="7"/>
      <c r="DBF220" s="7"/>
      <c r="DBG220" s="7"/>
      <c r="DBH220" s="7"/>
      <c r="DBI220" s="7"/>
      <c r="DBJ220" s="7"/>
      <c r="DBK220" s="7"/>
      <c r="DBL220" s="7"/>
      <c r="DBM220" s="7"/>
      <c r="DBN220" s="7"/>
      <c r="DBO220" s="7"/>
      <c r="DBP220" s="7"/>
      <c r="DBQ220" s="7"/>
      <c r="DBR220" s="7"/>
      <c r="DBS220" s="7"/>
      <c r="DBT220" s="7"/>
      <c r="DBU220" s="7"/>
      <c r="DBV220" s="7"/>
      <c r="DBW220" s="7"/>
      <c r="DBX220" s="7"/>
      <c r="DBY220" s="7"/>
      <c r="DBZ220" s="7"/>
      <c r="DCA220" s="7"/>
      <c r="DCB220" s="7"/>
      <c r="DCC220" s="7"/>
      <c r="DCD220" s="7"/>
      <c r="DCE220" s="7"/>
      <c r="DCF220" s="7"/>
      <c r="DCG220" s="7"/>
      <c r="DCH220" s="7"/>
      <c r="DCI220" s="7"/>
      <c r="DCJ220" s="7"/>
      <c r="DCK220" s="7"/>
      <c r="DCL220" s="7"/>
      <c r="DCM220" s="7"/>
      <c r="DCN220" s="7"/>
      <c r="DCO220" s="7"/>
      <c r="DCP220" s="7"/>
      <c r="DCQ220" s="7"/>
      <c r="DCR220" s="7"/>
      <c r="DCS220" s="7"/>
      <c r="DCT220" s="7"/>
      <c r="DCU220" s="7"/>
      <c r="DCV220" s="7"/>
      <c r="DCW220" s="7"/>
      <c r="DCX220" s="7"/>
      <c r="DCY220" s="7"/>
      <c r="DCZ220" s="7"/>
      <c r="DDA220" s="7"/>
      <c r="DDB220" s="7"/>
      <c r="DDC220" s="7"/>
      <c r="DDD220" s="7"/>
      <c r="DDE220" s="7"/>
      <c r="DDF220" s="7"/>
      <c r="DDG220" s="7"/>
      <c r="DDH220" s="7"/>
      <c r="DDI220" s="7"/>
      <c r="DDJ220" s="7"/>
      <c r="DDK220" s="7"/>
      <c r="DDL220" s="7"/>
      <c r="DDM220" s="7"/>
      <c r="DDN220" s="7"/>
      <c r="DDO220" s="7"/>
      <c r="DDP220" s="7"/>
      <c r="DDQ220" s="7"/>
      <c r="DDR220" s="7"/>
      <c r="DDS220" s="7"/>
      <c r="DDT220" s="7"/>
      <c r="DDU220" s="7"/>
      <c r="DDV220" s="7"/>
      <c r="DDW220" s="7"/>
      <c r="DDX220" s="7"/>
      <c r="DDY220" s="7"/>
      <c r="DDZ220" s="7"/>
      <c r="DEA220" s="7"/>
      <c r="DEB220" s="7"/>
      <c r="DEC220" s="7"/>
      <c r="DED220" s="7"/>
      <c r="DEE220" s="7"/>
      <c r="DEF220" s="7"/>
      <c r="DEG220" s="7"/>
      <c r="DEH220" s="7"/>
      <c r="DEI220" s="7"/>
      <c r="DEJ220" s="7"/>
      <c r="DEK220" s="7"/>
      <c r="DEL220" s="7"/>
      <c r="DEM220" s="7"/>
      <c r="DEN220" s="7"/>
      <c r="DEO220" s="7"/>
      <c r="DEP220" s="7"/>
      <c r="DEQ220" s="7"/>
      <c r="DER220" s="7"/>
      <c r="DES220" s="7"/>
      <c r="DET220" s="7"/>
      <c r="DEU220" s="7"/>
      <c r="DEV220" s="7"/>
      <c r="DEW220" s="7"/>
      <c r="DEX220" s="7"/>
      <c r="DEY220" s="7"/>
      <c r="DEZ220" s="7"/>
      <c r="DFA220" s="7"/>
      <c r="DFB220" s="7"/>
      <c r="DFC220" s="7"/>
      <c r="DFD220" s="7"/>
      <c r="DFE220" s="7"/>
      <c r="DFF220" s="7"/>
      <c r="DFG220" s="7"/>
      <c r="DFH220" s="7"/>
      <c r="DFI220" s="7"/>
      <c r="DFJ220" s="7"/>
      <c r="DFK220" s="7"/>
      <c r="DFL220" s="7"/>
      <c r="DFM220" s="7"/>
      <c r="DFN220" s="7"/>
      <c r="DFO220" s="7"/>
      <c r="DFP220" s="7"/>
      <c r="DFQ220" s="7"/>
      <c r="DFR220" s="7"/>
      <c r="DFS220" s="7"/>
      <c r="DFT220" s="7"/>
      <c r="DFU220" s="7"/>
      <c r="DFV220" s="7"/>
      <c r="DFW220" s="7"/>
      <c r="DFX220" s="7"/>
      <c r="DFY220" s="7"/>
      <c r="DFZ220" s="7"/>
      <c r="DGA220" s="7"/>
      <c r="DGB220" s="7"/>
      <c r="DGC220" s="7"/>
      <c r="DGD220" s="7"/>
      <c r="DGE220" s="7"/>
      <c r="DGF220" s="7"/>
      <c r="DGG220" s="7"/>
      <c r="DGH220" s="7"/>
      <c r="DGI220" s="7"/>
      <c r="DGJ220" s="7"/>
      <c r="DGK220" s="7"/>
      <c r="DGL220" s="7"/>
      <c r="DGM220" s="7"/>
      <c r="DGN220" s="7"/>
      <c r="DGO220" s="7"/>
      <c r="DGP220" s="7"/>
      <c r="DGQ220" s="7"/>
      <c r="DGR220" s="7"/>
      <c r="DGS220" s="7"/>
      <c r="DGT220" s="7"/>
      <c r="DGU220" s="7"/>
      <c r="DGV220" s="7"/>
      <c r="DGW220" s="7"/>
      <c r="DGX220" s="7"/>
      <c r="DGY220" s="7"/>
      <c r="DGZ220" s="7"/>
      <c r="DHA220" s="7"/>
      <c r="DHB220" s="7"/>
      <c r="DHC220" s="7"/>
      <c r="DHD220" s="7"/>
      <c r="DHE220" s="7"/>
      <c r="DHF220" s="7"/>
      <c r="DHG220" s="7"/>
      <c r="DHH220" s="7"/>
      <c r="DHI220" s="7"/>
      <c r="DHJ220" s="7"/>
      <c r="DHK220" s="7"/>
      <c r="DHL220" s="7"/>
      <c r="DHM220" s="7"/>
      <c r="DHN220" s="7"/>
      <c r="DHO220" s="7"/>
      <c r="DHP220" s="7"/>
      <c r="DHQ220" s="7"/>
      <c r="DHR220" s="7"/>
      <c r="DHS220" s="7"/>
      <c r="DHT220" s="7"/>
      <c r="DHU220" s="7"/>
      <c r="DHV220" s="7"/>
      <c r="DHW220" s="7"/>
      <c r="DHX220" s="7"/>
      <c r="DHY220" s="7"/>
      <c r="DHZ220" s="7"/>
      <c r="DIA220" s="7"/>
      <c r="DIB220" s="7"/>
      <c r="DIC220" s="7"/>
      <c r="DID220" s="7"/>
      <c r="DIE220" s="7"/>
      <c r="DIF220" s="7"/>
      <c r="DIG220" s="7"/>
      <c r="DIH220" s="7"/>
      <c r="DII220" s="7"/>
      <c r="DIJ220" s="7"/>
      <c r="DIK220" s="7"/>
      <c r="DIL220" s="7"/>
      <c r="DIM220" s="7"/>
      <c r="DIN220" s="7"/>
      <c r="DIO220" s="7"/>
      <c r="DIP220" s="7"/>
      <c r="DIQ220" s="7"/>
      <c r="DIR220" s="7"/>
      <c r="DIS220" s="7"/>
      <c r="DIT220" s="7"/>
      <c r="DIU220" s="7"/>
      <c r="DIV220" s="7"/>
      <c r="DIW220" s="7"/>
      <c r="DIX220" s="7"/>
      <c r="DIY220" s="7"/>
      <c r="DIZ220" s="7"/>
      <c r="DJA220" s="7"/>
      <c r="DJB220" s="7"/>
      <c r="DJC220" s="7"/>
      <c r="DJD220" s="7"/>
      <c r="DJE220" s="7"/>
      <c r="DJF220" s="7"/>
      <c r="DJG220" s="7"/>
      <c r="DJH220" s="7"/>
      <c r="DJI220" s="7"/>
      <c r="DJJ220" s="7"/>
      <c r="DJK220" s="7"/>
      <c r="DJL220" s="7"/>
      <c r="DJM220" s="7"/>
      <c r="DJN220" s="7"/>
      <c r="DJO220" s="7"/>
      <c r="DJP220" s="7"/>
      <c r="DJQ220" s="7"/>
      <c r="DJR220" s="7"/>
      <c r="DJS220" s="7"/>
      <c r="DJT220" s="7"/>
      <c r="DJU220" s="7"/>
      <c r="DJV220" s="7"/>
      <c r="DJW220" s="7"/>
      <c r="DJX220" s="7"/>
      <c r="DJY220" s="7"/>
      <c r="DJZ220" s="7"/>
      <c r="DKA220" s="7"/>
      <c r="DKB220" s="7"/>
      <c r="DKC220" s="7"/>
      <c r="DKD220" s="7"/>
      <c r="DKE220" s="7"/>
      <c r="DKF220" s="7"/>
      <c r="DKG220" s="7"/>
      <c r="DKH220" s="7"/>
      <c r="DKI220" s="7"/>
      <c r="DKJ220" s="7"/>
      <c r="DKK220" s="7"/>
      <c r="DKL220" s="7"/>
      <c r="DKM220" s="7"/>
      <c r="DKN220" s="7"/>
      <c r="DKO220" s="7"/>
      <c r="DKP220" s="7"/>
      <c r="DKQ220" s="7"/>
      <c r="DKR220" s="7"/>
      <c r="DKS220" s="7"/>
      <c r="DKT220" s="7"/>
      <c r="DKU220" s="7"/>
      <c r="DKV220" s="7"/>
      <c r="DKW220" s="7"/>
      <c r="DKX220" s="7"/>
      <c r="DKY220" s="7"/>
      <c r="DKZ220" s="7"/>
      <c r="DLA220" s="7"/>
      <c r="DLB220" s="7"/>
      <c r="DLC220" s="7"/>
      <c r="DLD220" s="7"/>
      <c r="DLE220" s="7"/>
      <c r="DLF220" s="7"/>
      <c r="DLG220" s="7"/>
      <c r="DLH220" s="7"/>
      <c r="DLI220" s="7"/>
      <c r="DLJ220" s="7"/>
      <c r="DLK220" s="7"/>
      <c r="DLL220" s="7"/>
      <c r="DLM220" s="7"/>
      <c r="DLN220" s="7"/>
      <c r="DLO220" s="7"/>
      <c r="DLP220" s="7"/>
      <c r="DLQ220" s="7"/>
      <c r="DLR220" s="7"/>
      <c r="DLS220" s="7"/>
      <c r="DLT220" s="7"/>
      <c r="DLU220" s="7"/>
      <c r="DLV220" s="7"/>
      <c r="DLW220" s="7"/>
      <c r="DLX220" s="7"/>
      <c r="DLY220" s="7"/>
      <c r="DLZ220" s="7"/>
      <c r="DMA220" s="7"/>
      <c r="DMB220" s="7"/>
      <c r="DMC220" s="7"/>
      <c r="DMD220" s="7"/>
      <c r="DME220" s="7"/>
      <c r="DMF220" s="7"/>
      <c r="DMG220" s="7"/>
      <c r="DMH220" s="7"/>
      <c r="DMI220" s="7"/>
      <c r="DMJ220" s="7"/>
      <c r="DMK220" s="7"/>
      <c r="DML220" s="7"/>
      <c r="DMM220" s="7"/>
      <c r="DMN220" s="7"/>
      <c r="DMO220" s="7"/>
      <c r="DMP220" s="7"/>
      <c r="DMQ220" s="7"/>
      <c r="DMR220" s="7"/>
      <c r="DMS220" s="7"/>
      <c r="DMT220" s="7"/>
      <c r="DMU220" s="7"/>
      <c r="DMV220" s="7"/>
      <c r="DMW220" s="7"/>
      <c r="DMX220" s="7"/>
      <c r="DMY220" s="7"/>
      <c r="DMZ220" s="7"/>
      <c r="DNA220" s="7"/>
      <c r="DNB220" s="7"/>
      <c r="DNC220" s="7"/>
      <c r="DND220" s="7"/>
      <c r="DNE220" s="7"/>
      <c r="DNF220" s="7"/>
      <c r="DNG220" s="7"/>
      <c r="DNH220" s="7"/>
      <c r="DNI220" s="7"/>
      <c r="DNJ220" s="7"/>
      <c r="DNK220" s="7"/>
      <c r="DNL220" s="7"/>
      <c r="DNM220" s="7"/>
      <c r="DNN220" s="7"/>
      <c r="DNO220" s="7"/>
      <c r="DNP220" s="7"/>
      <c r="DNQ220" s="7"/>
      <c r="DNR220" s="7"/>
      <c r="DNS220" s="7"/>
      <c r="DNT220" s="7"/>
      <c r="DNU220" s="7"/>
      <c r="DNV220" s="7"/>
      <c r="DNW220" s="7"/>
      <c r="DNX220" s="7"/>
      <c r="DNY220" s="7"/>
      <c r="DNZ220" s="7"/>
      <c r="DOA220" s="7"/>
      <c r="DOB220" s="7"/>
      <c r="DOC220" s="7"/>
      <c r="DOD220" s="7"/>
      <c r="DOE220" s="7"/>
      <c r="DOF220" s="7"/>
      <c r="DOG220" s="7"/>
      <c r="DOH220" s="7"/>
      <c r="DOI220" s="7"/>
      <c r="DOJ220" s="7"/>
      <c r="DOK220" s="7"/>
      <c r="DOL220" s="7"/>
      <c r="DOM220" s="7"/>
      <c r="DON220" s="7"/>
      <c r="DOO220" s="7"/>
      <c r="DOP220" s="7"/>
      <c r="DOQ220" s="7"/>
      <c r="DOR220" s="7"/>
      <c r="DOS220" s="7"/>
      <c r="DOT220" s="7"/>
      <c r="DOU220" s="7"/>
      <c r="DOV220" s="7"/>
      <c r="DOW220" s="7"/>
      <c r="DOX220" s="7"/>
      <c r="DOY220" s="7"/>
      <c r="DOZ220" s="7"/>
      <c r="DPA220" s="7"/>
      <c r="DPB220" s="7"/>
      <c r="DPC220" s="7"/>
      <c r="DPD220" s="7"/>
      <c r="DPE220" s="7"/>
      <c r="DPF220" s="7"/>
      <c r="DPG220" s="7"/>
      <c r="DPH220" s="7"/>
      <c r="DPI220" s="7"/>
      <c r="DPJ220" s="7"/>
      <c r="DPK220" s="7"/>
      <c r="DPL220" s="7"/>
      <c r="DPM220" s="7"/>
      <c r="DPN220" s="7"/>
      <c r="DPO220" s="7"/>
      <c r="DPP220" s="7"/>
      <c r="DPQ220" s="7"/>
      <c r="DPR220" s="7"/>
      <c r="DPS220" s="7"/>
      <c r="DPT220" s="7"/>
      <c r="DPU220" s="7"/>
      <c r="DPV220" s="7"/>
      <c r="DPW220" s="7"/>
      <c r="DPX220" s="7"/>
      <c r="DPY220" s="7"/>
      <c r="DPZ220" s="7"/>
      <c r="DQA220" s="7"/>
      <c r="DQB220" s="7"/>
      <c r="DQC220" s="7"/>
      <c r="DQD220" s="7"/>
      <c r="DQE220" s="7"/>
      <c r="DQF220" s="7"/>
      <c r="DQG220" s="7"/>
      <c r="DQH220" s="7"/>
      <c r="DQI220" s="7"/>
      <c r="DQJ220" s="7"/>
      <c r="DQK220" s="7"/>
      <c r="DQL220" s="7"/>
      <c r="DQM220" s="7"/>
      <c r="DQN220" s="7"/>
      <c r="DQO220" s="7"/>
      <c r="DQP220" s="7"/>
      <c r="DQQ220" s="7"/>
      <c r="DQR220" s="7"/>
      <c r="DQS220" s="7"/>
      <c r="DQT220" s="7"/>
      <c r="DQU220" s="7"/>
      <c r="DQV220" s="7"/>
      <c r="DQW220" s="7"/>
      <c r="DQX220" s="7"/>
      <c r="DQY220" s="7"/>
      <c r="DQZ220" s="7"/>
      <c r="DRA220" s="7"/>
      <c r="DRB220" s="7"/>
      <c r="DRC220" s="7"/>
      <c r="DRD220" s="7"/>
      <c r="DRE220" s="7"/>
      <c r="DRF220" s="7"/>
      <c r="DRG220" s="7"/>
      <c r="DRH220" s="7"/>
      <c r="DRI220" s="7"/>
      <c r="DRJ220" s="7"/>
      <c r="DRK220" s="7"/>
      <c r="DRL220" s="7"/>
      <c r="DRM220" s="7"/>
      <c r="DRN220" s="7"/>
      <c r="DRO220" s="7"/>
      <c r="DRP220" s="7"/>
      <c r="DRQ220" s="7"/>
      <c r="DRR220" s="7"/>
      <c r="DRS220" s="7"/>
      <c r="DRT220" s="7"/>
      <c r="DRU220" s="7"/>
      <c r="DRV220" s="7"/>
      <c r="DRW220" s="7"/>
      <c r="DRX220" s="7"/>
      <c r="DRY220" s="7"/>
      <c r="DRZ220" s="7"/>
      <c r="DSA220" s="7"/>
      <c r="DSB220" s="7"/>
      <c r="DSC220" s="7"/>
      <c r="DSD220" s="7"/>
      <c r="DSE220" s="7"/>
      <c r="DSF220" s="7"/>
      <c r="DSG220" s="7"/>
      <c r="DSH220" s="7"/>
      <c r="DSI220" s="7"/>
      <c r="DSJ220" s="7"/>
      <c r="DSK220" s="7"/>
      <c r="DSL220" s="7"/>
      <c r="DSM220" s="7"/>
      <c r="DSN220" s="7"/>
      <c r="DSO220" s="7"/>
      <c r="DSP220" s="7"/>
      <c r="DSQ220" s="7"/>
      <c r="DSR220" s="7"/>
      <c r="DSS220" s="7"/>
      <c r="DST220" s="7"/>
      <c r="DSU220" s="7"/>
      <c r="DSV220" s="7"/>
      <c r="DSW220" s="7"/>
      <c r="DSX220" s="7"/>
      <c r="DSY220" s="7"/>
      <c r="DSZ220" s="7"/>
      <c r="DTA220" s="7"/>
      <c r="DTB220" s="7"/>
      <c r="DTC220" s="7"/>
      <c r="DTD220" s="7"/>
      <c r="DTE220" s="7"/>
      <c r="DTF220" s="7"/>
      <c r="DTG220" s="7"/>
      <c r="DTH220" s="7"/>
      <c r="DTI220" s="7"/>
      <c r="DTJ220" s="7"/>
      <c r="DTK220" s="7"/>
      <c r="DTL220" s="7"/>
      <c r="DTM220" s="7"/>
      <c r="DTN220" s="7"/>
      <c r="DTO220" s="7"/>
      <c r="DTP220" s="7"/>
      <c r="DTQ220" s="7"/>
      <c r="DTR220" s="7"/>
      <c r="DTS220" s="7"/>
      <c r="DTT220" s="7"/>
      <c r="DTU220" s="7"/>
      <c r="DTV220" s="7"/>
      <c r="DTW220" s="7"/>
      <c r="DTX220" s="7"/>
      <c r="DTY220" s="7"/>
      <c r="DTZ220" s="7"/>
      <c r="DUA220" s="7"/>
      <c r="DUB220" s="7"/>
      <c r="DUC220" s="7"/>
      <c r="DUD220" s="7"/>
      <c r="DUE220" s="7"/>
      <c r="DUF220" s="7"/>
      <c r="DUG220" s="7"/>
      <c r="DUH220" s="7"/>
      <c r="DUI220" s="7"/>
      <c r="DUJ220" s="7"/>
      <c r="DUK220" s="7"/>
      <c r="DUL220" s="7"/>
      <c r="DUM220" s="7"/>
      <c r="DUN220" s="7"/>
      <c r="DUO220" s="7"/>
      <c r="DUP220" s="7"/>
      <c r="DUQ220" s="7"/>
      <c r="DUR220" s="7"/>
      <c r="DUS220" s="7"/>
      <c r="DUT220" s="7"/>
      <c r="DUU220" s="7"/>
      <c r="DUV220" s="7"/>
      <c r="DUW220" s="7"/>
      <c r="DUX220" s="7"/>
      <c r="DUY220" s="7"/>
      <c r="DUZ220" s="7"/>
      <c r="DVA220" s="7"/>
      <c r="DVB220" s="7"/>
      <c r="DVC220" s="7"/>
      <c r="DVD220" s="7"/>
      <c r="DVE220" s="7"/>
      <c r="DVF220" s="7"/>
      <c r="DVG220" s="7"/>
      <c r="DVH220" s="7"/>
      <c r="DVI220" s="7"/>
      <c r="DVJ220" s="7"/>
      <c r="DVK220" s="7"/>
      <c r="DVL220" s="7"/>
      <c r="DVM220" s="7"/>
      <c r="DVN220" s="7"/>
      <c r="DVO220" s="7"/>
      <c r="DVP220" s="7"/>
      <c r="DVQ220" s="7"/>
      <c r="DVR220" s="7"/>
      <c r="DVS220" s="7"/>
      <c r="DVT220" s="7"/>
      <c r="DVU220" s="7"/>
      <c r="DVV220" s="7"/>
      <c r="DVW220" s="7"/>
      <c r="DVX220" s="7"/>
      <c r="DVY220" s="7"/>
      <c r="DVZ220" s="7"/>
      <c r="DWA220" s="7"/>
      <c r="DWB220" s="7"/>
      <c r="DWC220" s="7"/>
      <c r="DWD220" s="7"/>
      <c r="DWE220" s="7"/>
      <c r="DWF220" s="7"/>
      <c r="DWG220" s="7"/>
      <c r="DWH220" s="7"/>
      <c r="DWI220" s="7"/>
      <c r="DWJ220" s="7"/>
      <c r="DWK220" s="7"/>
      <c r="DWL220" s="7"/>
      <c r="DWM220" s="7"/>
      <c r="DWN220" s="7"/>
      <c r="DWO220" s="7"/>
      <c r="DWP220" s="7"/>
      <c r="DWQ220" s="7"/>
      <c r="DWR220" s="7"/>
      <c r="DWS220" s="7"/>
      <c r="DWT220" s="7"/>
      <c r="DWU220" s="7"/>
      <c r="DWV220" s="7"/>
      <c r="DWW220" s="7"/>
      <c r="DWX220" s="7"/>
      <c r="DWY220" s="7"/>
      <c r="DWZ220" s="7"/>
      <c r="DXA220" s="7"/>
      <c r="DXB220" s="7"/>
      <c r="DXC220" s="7"/>
      <c r="DXD220" s="7"/>
      <c r="DXE220" s="7"/>
      <c r="DXF220" s="7"/>
      <c r="DXG220" s="7"/>
      <c r="DXH220" s="7"/>
      <c r="DXI220" s="7"/>
      <c r="DXJ220" s="7"/>
      <c r="DXK220" s="7"/>
      <c r="DXL220" s="7"/>
      <c r="DXM220" s="7"/>
      <c r="DXN220" s="7"/>
      <c r="DXO220" s="7"/>
      <c r="DXP220" s="7"/>
      <c r="DXQ220" s="7"/>
      <c r="DXR220" s="7"/>
      <c r="DXS220" s="7"/>
      <c r="DXT220" s="7"/>
      <c r="DXU220" s="7"/>
      <c r="DXV220" s="7"/>
      <c r="DXW220" s="7"/>
      <c r="DXX220" s="7"/>
      <c r="DXY220" s="7"/>
      <c r="DXZ220" s="7"/>
      <c r="DYA220" s="7"/>
      <c r="DYB220" s="7"/>
      <c r="DYC220" s="7"/>
      <c r="DYD220" s="7"/>
      <c r="DYE220" s="7"/>
      <c r="DYF220" s="7"/>
      <c r="DYG220" s="7"/>
      <c r="DYH220" s="7"/>
      <c r="DYI220" s="7"/>
      <c r="DYJ220" s="7"/>
      <c r="DYK220" s="7"/>
      <c r="DYL220" s="7"/>
      <c r="DYM220" s="7"/>
      <c r="DYN220" s="7"/>
      <c r="DYO220" s="7"/>
      <c r="DYP220" s="7"/>
      <c r="DYQ220" s="7"/>
      <c r="DYR220" s="7"/>
      <c r="DYS220" s="7"/>
      <c r="DYT220" s="7"/>
      <c r="DYU220" s="7"/>
      <c r="DYV220" s="7"/>
      <c r="DYW220" s="7"/>
      <c r="DYX220" s="7"/>
      <c r="DYY220" s="7"/>
      <c r="DYZ220" s="7"/>
      <c r="DZA220" s="7"/>
      <c r="DZB220" s="7"/>
      <c r="DZC220" s="7"/>
      <c r="DZD220" s="7"/>
      <c r="DZE220" s="7"/>
      <c r="DZF220" s="7"/>
      <c r="DZG220" s="7"/>
      <c r="DZH220" s="7"/>
      <c r="DZI220" s="7"/>
      <c r="DZJ220" s="7"/>
      <c r="DZK220" s="7"/>
      <c r="DZL220" s="7"/>
      <c r="DZM220" s="7"/>
      <c r="DZN220" s="7"/>
      <c r="DZO220" s="7"/>
      <c r="DZP220" s="7"/>
      <c r="DZQ220" s="7"/>
      <c r="DZR220" s="7"/>
      <c r="DZS220" s="7"/>
      <c r="DZT220" s="7"/>
      <c r="DZU220" s="7"/>
      <c r="DZV220" s="7"/>
      <c r="DZW220" s="7"/>
      <c r="DZX220" s="7"/>
      <c r="DZY220" s="7"/>
      <c r="DZZ220" s="7"/>
      <c r="EAA220" s="7"/>
      <c r="EAB220" s="7"/>
      <c r="EAC220" s="7"/>
      <c r="EAD220" s="7"/>
      <c r="EAE220" s="7"/>
      <c r="EAF220" s="7"/>
      <c r="EAG220" s="7"/>
      <c r="EAH220" s="7"/>
      <c r="EAI220" s="7"/>
      <c r="EAJ220" s="7"/>
      <c r="EAK220" s="7"/>
      <c r="EAL220" s="7"/>
      <c r="EAM220" s="7"/>
      <c r="EAN220" s="7"/>
      <c r="EAO220" s="7"/>
      <c r="EAP220" s="7"/>
      <c r="EAQ220" s="7"/>
      <c r="EAR220" s="7"/>
      <c r="EAS220" s="7"/>
      <c r="EAT220" s="7"/>
      <c r="EAU220" s="7"/>
      <c r="EAV220" s="7"/>
      <c r="EAW220" s="7"/>
      <c r="EAX220" s="7"/>
      <c r="EAY220" s="7"/>
      <c r="EAZ220" s="7"/>
      <c r="EBA220" s="7"/>
      <c r="EBB220" s="7"/>
      <c r="EBC220" s="7"/>
      <c r="EBD220" s="7"/>
      <c r="EBE220" s="7"/>
      <c r="EBF220" s="7"/>
      <c r="EBG220" s="7"/>
      <c r="EBH220" s="7"/>
      <c r="EBI220" s="7"/>
      <c r="EBJ220" s="7"/>
      <c r="EBK220" s="7"/>
      <c r="EBL220" s="7"/>
      <c r="EBM220" s="7"/>
      <c r="EBN220" s="7"/>
      <c r="EBO220" s="7"/>
      <c r="EBP220" s="7"/>
      <c r="EBQ220" s="7"/>
      <c r="EBR220" s="7"/>
      <c r="EBS220" s="7"/>
      <c r="EBT220" s="7"/>
      <c r="EBU220" s="7"/>
      <c r="EBV220" s="7"/>
      <c r="EBW220" s="7"/>
      <c r="EBX220" s="7"/>
      <c r="EBY220" s="7"/>
      <c r="EBZ220" s="7"/>
      <c r="ECA220" s="7"/>
      <c r="ECB220" s="7"/>
      <c r="ECC220" s="7"/>
      <c r="ECD220" s="7"/>
      <c r="ECE220" s="7"/>
      <c r="ECF220" s="7"/>
      <c r="ECG220" s="7"/>
      <c r="ECH220" s="7"/>
      <c r="ECI220" s="7"/>
      <c r="ECJ220" s="7"/>
      <c r="ECK220" s="7"/>
      <c r="ECL220" s="7"/>
      <c r="ECM220" s="7"/>
      <c r="ECN220" s="7"/>
      <c r="ECO220" s="7"/>
      <c r="ECP220" s="7"/>
      <c r="ECQ220" s="7"/>
      <c r="ECR220" s="7"/>
      <c r="ECS220" s="7"/>
      <c r="ECT220" s="7"/>
      <c r="ECU220" s="7"/>
      <c r="ECV220" s="7"/>
      <c r="ECW220" s="7"/>
      <c r="ECX220" s="7"/>
      <c r="ECY220" s="7"/>
      <c r="ECZ220" s="7"/>
      <c r="EDA220" s="7"/>
      <c r="EDB220" s="7"/>
      <c r="EDC220" s="7"/>
      <c r="EDD220" s="7"/>
      <c r="EDE220" s="7"/>
      <c r="EDF220" s="7"/>
      <c r="EDG220" s="7"/>
      <c r="EDH220" s="7"/>
      <c r="EDI220" s="7"/>
      <c r="EDJ220" s="7"/>
      <c r="EDK220" s="7"/>
      <c r="EDL220" s="7"/>
      <c r="EDM220" s="7"/>
      <c r="EDN220" s="7"/>
      <c r="EDO220" s="7"/>
      <c r="EDP220" s="7"/>
      <c r="EDQ220" s="7"/>
      <c r="EDR220" s="7"/>
      <c r="EDS220" s="7"/>
      <c r="EDT220" s="7"/>
      <c r="EDU220" s="7"/>
      <c r="EDV220" s="7"/>
      <c r="EDW220" s="7"/>
      <c r="EDX220" s="7"/>
      <c r="EDY220" s="7"/>
      <c r="EDZ220" s="7"/>
      <c r="EEA220" s="7"/>
      <c r="EEB220" s="7"/>
      <c r="EEC220" s="7"/>
      <c r="EED220" s="7"/>
      <c r="EEE220" s="7"/>
      <c r="EEF220" s="7"/>
      <c r="EEG220" s="7"/>
      <c r="EEH220" s="7"/>
      <c r="EEI220" s="7"/>
      <c r="EEJ220" s="7"/>
      <c r="EEK220" s="7"/>
      <c r="EEL220" s="7"/>
      <c r="EEM220" s="7"/>
      <c r="EEN220" s="7"/>
      <c r="EEO220" s="7"/>
      <c r="EEP220" s="7"/>
      <c r="EEQ220" s="7"/>
      <c r="EER220" s="7"/>
      <c r="EES220" s="7"/>
      <c r="EET220" s="7"/>
      <c r="EEU220" s="7"/>
      <c r="EEV220" s="7"/>
      <c r="EEW220" s="7"/>
      <c r="EEX220" s="7"/>
      <c r="EEY220" s="7"/>
      <c r="EEZ220" s="7"/>
      <c r="EFA220" s="7"/>
      <c r="EFB220" s="7"/>
      <c r="EFC220" s="7"/>
      <c r="EFD220" s="7"/>
      <c r="EFE220" s="7"/>
      <c r="EFF220" s="7"/>
      <c r="EFG220" s="7"/>
      <c r="EFH220" s="7"/>
      <c r="EFI220" s="7"/>
      <c r="EFJ220" s="7"/>
      <c r="EFK220" s="7"/>
      <c r="EFL220" s="7"/>
      <c r="EFM220" s="7"/>
      <c r="EFN220" s="7"/>
      <c r="EFO220" s="7"/>
      <c r="EFP220" s="7"/>
      <c r="EFQ220" s="7"/>
      <c r="EFR220" s="7"/>
      <c r="EFS220" s="7"/>
      <c r="EFT220" s="7"/>
      <c r="EFU220" s="7"/>
      <c r="EFV220" s="7"/>
      <c r="EFW220" s="7"/>
      <c r="EFX220" s="7"/>
      <c r="EFY220" s="7"/>
      <c r="EFZ220" s="7"/>
      <c r="EGA220" s="7"/>
      <c r="EGB220" s="7"/>
      <c r="EGC220" s="7"/>
      <c r="EGD220" s="7"/>
      <c r="EGE220" s="7"/>
      <c r="EGF220" s="7"/>
      <c r="EGG220" s="7"/>
      <c r="EGH220" s="7"/>
      <c r="EGI220" s="7"/>
      <c r="EGJ220" s="7"/>
      <c r="EGK220" s="7"/>
      <c r="EGL220" s="7"/>
      <c r="EGM220" s="7"/>
      <c r="EGN220" s="7"/>
      <c r="EGO220" s="7"/>
      <c r="EGP220" s="7"/>
      <c r="EGQ220" s="7"/>
      <c r="EGR220" s="7"/>
      <c r="EGS220" s="7"/>
      <c r="EGT220" s="7"/>
      <c r="EGU220" s="7"/>
      <c r="EGV220" s="7"/>
      <c r="EGW220" s="7"/>
      <c r="EGX220" s="7"/>
      <c r="EGY220" s="7"/>
      <c r="EGZ220" s="7"/>
      <c r="EHA220" s="7"/>
      <c r="EHB220" s="7"/>
      <c r="EHC220" s="7"/>
      <c r="EHD220" s="7"/>
      <c r="EHE220" s="7"/>
      <c r="EHF220" s="7"/>
      <c r="EHG220" s="7"/>
      <c r="EHH220" s="7"/>
      <c r="EHI220" s="7"/>
      <c r="EHJ220" s="7"/>
      <c r="EHK220" s="7"/>
      <c r="EHL220" s="7"/>
      <c r="EHM220" s="7"/>
      <c r="EHN220" s="7"/>
      <c r="EHO220" s="7"/>
      <c r="EHP220" s="7"/>
      <c r="EHQ220" s="7"/>
      <c r="EHR220" s="7"/>
      <c r="EHS220" s="7"/>
      <c r="EHT220" s="7"/>
      <c r="EHU220" s="7"/>
      <c r="EHV220" s="7"/>
      <c r="EHW220" s="7"/>
      <c r="EHX220" s="7"/>
      <c r="EHY220" s="7"/>
      <c r="EHZ220" s="7"/>
      <c r="EIA220" s="7"/>
      <c r="EIB220" s="7"/>
      <c r="EIC220" s="7"/>
      <c r="EID220" s="7"/>
      <c r="EIE220" s="7"/>
      <c r="EIF220" s="7"/>
      <c r="EIG220" s="7"/>
      <c r="EIH220" s="7"/>
      <c r="EII220" s="7"/>
      <c r="EIJ220" s="7"/>
      <c r="EIK220" s="7"/>
      <c r="EIL220" s="7"/>
      <c r="EIM220" s="7"/>
      <c r="EIN220" s="7"/>
      <c r="EIO220" s="7"/>
      <c r="EIP220" s="7"/>
      <c r="EIQ220" s="7"/>
      <c r="EIR220" s="7"/>
      <c r="EIS220" s="7"/>
      <c r="EIT220" s="7"/>
      <c r="EIU220" s="7"/>
      <c r="EIV220" s="7"/>
      <c r="EIW220" s="7"/>
      <c r="EIX220" s="7"/>
      <c r="EIY220" s="7"/>
      <c r="EIZ220" s="7"/>
      <c r="EJA220" s="7"/>
      <c r="EJB220" s="7"/>
      <c r="EJC220" s="7"/>
      <c r="EJD220" s="7"/>
      <c r="EJE220" s="7"/>
      <c r="EJF220" s="7"/>
      <c r="EJG220" s="7"/>
      <c r="EJH220" s="7"/>
      <c r="EJI220" s="7"/>
      <c r="EJJ220" s="7"/>
      <c r="EJK220" s="7"/>
      <c r="EJL220" s="7"/>
      <c r="EJM220" s="7"/>
      <c r="EJN220" s="7"/>
      <c r="EJO220" s="7"/>
      <c r="EJP220" s="7"/>
      <c r="EJQ220" s="7"/>
      <c r="EJR220" s="7"/>
      <c r="EJS220" s="7"/>
      <c r="EJT220" s="7"/>
      <c r="EJU220" s="7"/>
      <c r="EJV220" s="7"/>
      <c r="EJW220" s="7"/>
      <c r="EJX220" s="7"/>
      <c r="EJY220" s="7"/>
      <c r="EJZ220" s="7"/>
      <c r="EKA220" s="7"/>
      <c r="EKB220" s="7"/>
      <c r="EKC220" s="7"/>
      <c r="EKD220" s="7"/>
      <c r="EKE220" s="7"/>
      <c r="EKF220" s="7"/>
      <c r="EKG220" s="7"/>
      <c r="EKH220" s="7"/>
      <c r="EKI220" s="7"/>
      <c r="EKJ220" s="7"/>
      <c r="EKK220" s="7"/>
      <c r="EKL220" s="7"/>
      <c r="EKM220" s="7"/>
      <c r="EKN220" s="7"/>
      <c r="EKO220" s="7"/>
      <c r="EKP220" s="7"/>
      <c r="EKQ220" s="7"/>
      <c r="EKR220" s="7"/>
      <c r="EKS220" s="7"/>
      <c r="EKT220" s="7"/>
      <c r="EKU220" s="7"/>
      <c r="EKV220" s="7"/>
      <c r="EKW220" s="7"/>
      <c r="EKX220" s="7"/>
      <c r="EKY220" s="7"/>
      <c r="EKZ220" s="7"/>
      <c r="ELA220" s="7"/>
      <c r="ELB220" s="7"/>
      <c r="ELC220" s="7"/>
      <c r="ELD220" s="7"/>
      <c r="ELE220" s="7"/>
      <c r="ELF220" s="7"/>
      <c r="ELG220" s="7"/>
      <c r="ELH220" s="7"/>
      <c r="ELI220" s="7"/>
      <c r="ELJ220" s="7"/>
      <c r="ELK220" s="7"/>
      <c r="ELL220" s="7"/>
      <c r="ELM220" s="7"/>
      <c r="ELN220" s="7"/>
      <c r="ELO220" s="7"/>
      <c r="ELP220" s="7"/>
      <c r="ELQ220" s="7"/>
      <c r="ELR220" s="7"/>
      <c r="ELS220" s="7"/>
      <c r="ELT220" s="7"/>
      <c r="ELU220" s="7"/>
      <c r="ELV220" s="7"/>
      <c r="ELW220" s="7"/>
      <c r="ELX220" s="7"/>
      <c r="ELY220" s="7"/>
      <c r="ELZ220" s="7"/>
      <c r="EMA220" s="7"/>
      <c r="EMB220" s="7"/>
      <c r="EMC220" s="7"/>
      <c r="EMD220" s="7"/>
      <c r="EME220" s="7"/>
      <c r="EMF220" s="7"/>
      <c r="EMG220" s="7"/>
      <c r="EMH220" s="7"/>
      <c r="EMI220" s="7"/>
      <c r="EMJ220" s="7"/>
      <c r="EMK220" s="7"/>
      <c r="EML220" s="7"/>
      <c r="EMM220" s="7"/>
      <c r="EMN220" s="7"/>
      <c r="EMO220" s="7"/>
      <c r="EMP220" s="7"/>
      <c r="EMQ220" s="7"/>
      <c r="EMR220" s="7"/>
      <c r="EMS220" s="7"/>
      <c r="EMT220" s="7"/>
      <c r="EMU220" s="7"/>
      <c r="EMV220" s="7"/>
      <c r="EMW220" s="7"/>
      <c r="EMX220" s="7"/>
      <c r="EMY220" s="7"/>
      <c r="EMZ220" s="7"/>
      <c r="ENA220" s="7"/>
      <c r="ENB220" s="7"/>
      <c r="ENC220" s="7"/>
      <c r="END220" s="7"/>
      <c r="ENE220" s="7"/>
      <c r="ENF220" s="7"/>
      <c r="ENG220" s="7"/>
      <c r="ENH220" s="7"/>
      <c r="ENI220" s="7"/>
      <c r="ENJ220" s="7"/>
      <c r="ENK220" s="7"/>
      <c r="ENL220" s="7"/>
      <c r="ENM220" s="7"/>
      <c r="ENN220" s="7"/>
      <c r="ENO220" s="7"/>
      <c r="ENP220" s="7"/>
      <c r="ENQ220" s="7"/>
      <c r="ENR220" s="7"/>
      <c r="ENS220" s="7"/>
      <c r="ENT220" s="7"/>
      <c r="ENU220" s="7"/>
      <c r="ENV220" s="7"/>
      <c r="ENW220" s="7"/>
      <c r="ENX220" s="7"/>
      <c r="ENY220" s="7"/>
      <c r="ENZ220" s="7"/>
      <c r="EOA220" s="7"/>
      <c r="EOB220" s="7"/>
      <c r="EOC220" s="7"/>
      <c r="EOD220" s="7"/>
      <c r="EOE220" s="7"/>
      <c r="EOF220" s="7"/>
      <c r="EOG220" s="7"/>
      <c r="EOH220" s="7"/>
      <c r="EOI220" s="7"/>
      <c r="EOJ220" s="7"/>
      <c r="EOK220" s="7"/>
      <c r="EOL220" s="7"/>
      <c r="EOM220" s="7"/>
      <c r="EON220" s="7"/>
      <c r="EOO220" s="7"/>
      <c r="EOP220" s="7"/>
      <c r="EOQ220" s="7"/>
      <c r="EOR220" s="7"/>
      <c r="EOS220" s="7"/>
      <c r="EOT220" s="7"/>
      <c r="EOU220" s="7"/>
      <c r="EOV220" s="7"/>
      <c r="EOW220" s="7"/>
      <c r="EOX220" s="7"/>
      <c r="EOY220" s="7"/>
      <c r="EOZ220" s="7"/>
      <c r="EPA220" s="7"/>
      <c r="EPB220" s="7"/>
      <c r="EPC220" s="7"/>
      <c r="EPD220" s="7"/>
      <c r="EPE220" s="7"/>
      <c r="EPF220" s="7"/>
      <c r="EPG220" s="7"/>
      <c r="EPH220" s="7"/>
      <c r="EPI220" s="7"/>
      <c r="EPJ220" s="7"/>
      <c r="EPK220" s="7"/>
      <c r="EPL220" s="7"/>
      <c r="EPM220" s="7"/>
      <c r="EPN220" s="7"/>
      <c r="EPO220" s="7"/>
      <c r="EPP220" s="7"/>
      <c r="EPQ220" s="7"/>
      <c r="EPR220" s="7"/>
      <c r="EPS220" s="7"/>
      <c r="EPT220" s="7"/>
      <c r="EPU220" s="7"/>
      <c r="EPV220" s="7"/>
      <c r="EPW220" s="7"/>
      <c r="EPX220" s="7"/>
      <c r="EPY220" s="7"/>
      <c r="EPZ220" s="7"/>
      <c r="EQA220" s="7"/>
      <c r="EQB220" s="7"/>
      <c r="EQC220" s="7"/>
      <c r="EQD220" s="7"/>
      <c r="EQE220" s="7"/>
      <c r="EQF220" s="7"/>
      <c r="EQG220" s="7"/>
      <c r="EQH220" s="7"/>
      <c r="EQI220" s="7"/>
      <c r="EQJ220" s="7"/>
      <c r="EQK220" s="7"/>
      <c r="EQL220" s="7"/>
      <c r="EQM220" s="7"/>
      <c r="EQN220" s="7"/>
      <c r="EQO220" s="7"/>
      <c r="EQP220" s="7"/>
      <c r="EQQ220" s="7"/>
      <c r="EQR220" s="7"/>
      <c r="EQS220" s="7"/>
      <c r="EQT220" s="7"/>
      <c r="EQU220" s="7"/>
      <c r="EQV220" s="7"/>
      <c r="EQW220" s="7"/>
      <c r="EQX220" s="7"/>
      <c r="EQY220" s="7"/>
      <c r="EQZ220" s="7"/>
      <c r="ERA220" s="7"/>
      <c r="ERB220" s="7"/>
      <c r="ERC220" s="7"/>
      <c r="ERD220" s="7"/>
      <c r="ERE220" s="7"/>
      <c r="ERF220" s="7"/>
      <c r="ERG220" s="7"/>
      <c r="ERH220" s="7"/>
      <c r="ERI220" s="7"/>
      <c r="ERJ220" s="7"/>
      <c r="ERK220" s="7"/>
      <c r="ERL220" s="7"/>
      <c r="ERM220" s="7"/>
      <c r="ERN220" s="7"/>
      <c r="ERO220" s="7"/>
      <c r="ERP220" s="7"/>
      <c r="ERQ220" s="7"/>
      <c r="ERR220" s="7"/>
      <c r="ERS220" s="7"/>
      <c r="ERT220" s="7"/>
      <c r="ERU220" s="7"/>
      <c r="ERV220" s="7"/>
      <c r="ERW220" s="7"/>
      <c r="ERX220" s="7"/>
      <c r="ERY220" s="7"/>
      <c r="ERZ220" s="7"/>
      <c r="ESA220" s="7"/>
      <c r="ESB220" s="7"/>
      <c r="ESC220" s="7"/>
      <c r="ESD220" s="7"/>
      <c r="ESE220" s="7"/>
      <c r="ESF220" s="7"/>
      <c r="ESG220" s="7"/>
      <c r="ESH220" s="7"/>
      <c r="ESI220" s="7"/>
      <c r="ESJ220" s="7"/>
      <c r="ESK220" s="7"/>
      <c r="ESL220" s="7"/>
      <c r="ESM220" s="7"/>
      <c r="ESN220" s="7"/>
      <c r="ESO220" s="7"/>
      <c r="ESP220" s="7"/>
      <c r="ESQ220" s="7"/>
      <c r="ESR220" s="7"/>
      <c r="ESS220" s="7"/>
      <c r="EST220" s="7"/>
      <c r="ESU220" s="7"/>
      <c r="ESV220" s="7"/>
      <c r="ESW220" s="7"/>
      <c r="ESX220" s="7"/>
      <c r="ESY220" s="7"/>
      <c r="ESZ220" s="7"/>
      <c r="ETA220" s="7"/>
      <c r="ETB220" s="7"/>
      <c r="ETC220" s="7"/>
      <c r="ETD220" s="7"/>
      <c r="ETE220" s="7"/>
      <c r="ETF220" s="7"/>
      <c r="ETG220" s="7"/>
      <c r="ETH220" s="7"/>
      <c r="ETI220" s="7"/>
      <c r="ETJ220" s="7"/>
      <c r="ETK220" s="7"/>
      <c r="ETL220" s="7"/>
      <c r="ETM220" s="7"/>
      <c r="ETN220" s="7"/>
      <c r="ETO220" s="7"/>
      <c r="ETP220" s="7"/>
      <c r="ETQ220" s="7"/>
      <c r="ETR220" s="7"/>
      <c r="ETS220" s="7"/>
      <c r="ETT220" s="7"/>
      <c r="ETU220" s="7"/>
      <c r="ETV220" s="7"/>
      <c r="ETW220" s="7"/>
      <c r="ETX220" s="7"/>
      <c r="ETY220" s="7"/>
      <c r="ETZ220" s="7"/>
      <c r="EUA220" s="7"/>
      <c r="EUB220" s="7"/>
      <c r="EUC220" s="7"/>
      <c r="EUD220" s="7"/>
      <c r="EUE220" s="7"/>
      <c r="EUF220" s="7"/>
      <c r="EUG220" s="7"/>
      <c r="EUH220" s="7"/>
      <c r="EUI220" s="7"/>
      <c r="EUJ220" s="7"/>
      <c r="EUK220" s="7"/>
      <c r="EUL220" s="7"/>
      <c r="EUM220" s="7"/>
      <c r="EUN220" s="7"/>
      <c r="EUO220" s="7"/>
      <c r="EUP220" s="7"/>
      <c r="EUQ220" s="7"/>
      <c r="EUR220" s="7"/>
      <c r="EUS220" s="7"/>
      <c r="EUT220" s="7"/>
      <c r="EUU220" s="7"/>
      <c r="EUV220" s="7"/>
      <c r="EUW220" s="7"/>
      <c r="EUX220" s="7"/>
      <c r="EUY220" s="7"/>
      <c r="EUZ220" s="7"/>
      <c r="EVA220" s="7"/>
      <c r="EVB220" s="7"/>
      <c r="EVC220" s="7"/>
      <c r="EVD220" s="7"/>
      <c r="EVE220" s="7"/>
      <c r="EVF220" s="7"/>
      <c r="EVG220" s="7"/>
      <c r="EVH220" s="7"/>
      <c r="EVI220" s="7"/>
      <c r="EVJ220" s="7"/>
      <c r="EVK220" s="7"/>
      <c r="EVL220" s="7"/>
      <c r="EVM220" s="7"/>
      <c r="EVN220" s="7"/>
      <c r="EVO220" s="7"/>
      <c r="EVP220" s="7"/>
      <c r="EVQ220" s="7"/>
      <c r="EVR220" s="7"/>
      <c r="EVS220" s="7"/>
      <c r="EVT220" s="7"/>
      <c r="EVU220" s="7"/>
      <c r="EVV220" s="7"/>
      <c r="EVW220" s="7"/>
      <c r="EVX220" s="7"/>
      <c r="EVY220" s="7"/>
      <c r="EVZ220" s="7"/>
      <c r="EWA220" s="7"/>
      <c r="EWB220" s="7"/>
      <c r="EWC220" s="7"/>
      <c r="EWD220" s="7"/>
      <c r="EWE220" s="7"/>
      <c r="EWF220" s="7"/>
      <c r="EWG220" s="7"/>
      <c r="EWH220" s="7"/>
      <c r="EWI220" s="7"/>
      <c r="EWJ220" s="7"/>
      <c r="EWK220" s="7"/>
      <c r="EWL220" s="7"/>
      <c r="EWM220" s="7"/>
      <c r="EWN220" s="7"/>
      <c r="EWO220" s="7"/>
      <c r="EWP220" s="7"/>
      <c r="EWQ220" s="7"/>
      <c r="EWR220" s="7"/>
      <c r="EWS220" s="7"/>
      <c r="EWT220" s="7"/>
      <c r="EWU220" s="7"/>
      <c r="EWV220" s="7"/>
      <c r="EWW220" s="7"/>
      <c r="EWX220" s="7"/>
      <c r="EWY220" s="7"/>
      <c r="EWZ220" s="7"/>
      <c r="EXA220" s="7"/>
      <c r="EXB220" s="7"/>
      <c r="EXC220" s="7"/>
      <c r="EXD220" s="7"/>
      <c r="EXE220" s="7"/>
      <c r="EXF220" s="7"/>
      <c r="EXG220" s="7"/>
      <c r="EXH220" s="7"/>
      <c r="EXI220" s="7"/>
      <c r="EXJ220" s="7"/>
      <c r="EXK220" s="7"/>
      <c r="EXL220" s="7"/>
      <c r="EXM220" s="7"/>
      <c r="EXN220" s="7"/>
      <c r="EXO220" s="7"/>
      <c r="EXP220" s="7"/>
      <c r="EXQ220" s="7"/>
      <c r="EXR220" s="7"/>
      <c r="EXS220" s="7"/>
      <c r="EXT220" s="7"/>
      <c r="EXU220" s="7"/>
      <c r="EXV220" s="7"/>
      <c r="EXW220" s="7"/>
      <c r="EXX220" s="7"/>
      <c r="EXY220" s="7"/>
      <c r="EXZ220" s="7"/>
      <c r="EYA220" s="7"/>
      <c r="EYB220" s="7"/>
      <c r="EYC220" s="7"/>
      <c r="EYD220" s="7"/>
      <c r="EYE220" s="7"/>
      <c r="EYF220" s="7"/>
      <c r="EYG220" s="7"/>
      <c r="EYH220" s="7"/>
      <c r="EYI220" s="7"/>
      <c r="EYJ220" s="7"/>
      <c r="EYK220" s="7"/>
      <c r="EYL220" s="7"/>
      <c r="EYM220" s="7"/>
      <c r="EYN220" s="7"/>
      <c r="EYO220" s="7"/>
      <c r="EYP220" s="7"/>
      <c r="EYQ220" s="7"/>
      <c r="EYR220" s="7"/>
      <c r="EYS220" s="7"/>
      <c r="EYT220" s="7"/>
      <c r="EYU220" s="7"/>
      <c r="EYV220" s="7"/>
      <c r="EYW220" s="7"/>
      <c r="EYX220" s="7"/>
      <c r="EYY220" s="7"/>
      <c r="EYZ220" s="7"/>
      <c r="EZA220" s="7"/>
      <c r="EZB220" s="7"/>
      <c r="EZC220" s="7"/>
      <c r="EZD220" s="7"/>
      <c r="EZE220" s="7"/>
      <c r="EZF220" s="7"/>
      <c r="EZG220" s="7"/>
      <c r="EZH220" s="7"/>
      <c r="EZI220" s="7"/>
      <c r="EZJ220" s="7"/>
      <c r="EZK220" s="7"/>
      <c r="EZL220" s="7"/>
      <c r="EZM220" s="7"/>
      <c r="EZN220" s="7"/>
      <c r="EZO220" s="7"/>
      <c r="EZP220" s="7"/>
      <c r="EZQ220" s="7"/>
      <c r="EZR220" s="7"/>
      <c r="EZS220" s="7"/>
      <c r="EZT220" s="7"/>
      <c r="EZU220" s="7"/>
      <c r="EZV220" s="7"/>
      <c r="EZW220" s="7"/>
      <c r="EZX220" s="7"/>
      <c r="EZY220" s="7"/>
      <c r="EZZ220" s="7"/>
      <c r="FAA220" s="7"/>
      <c r="FAB220" s="7"/>
      <c r="FAC220" s="7"/>
      <c r="FAD220" s="7"/>
      <c r="FAE220" s="7"/>
      <c r="FAF220" s="7"/>
      <c r="FAG220" s="7"/>
      <c r="FAH220" s="7"/>
      <c r="FAI220" s="7"/>
      <c r="FAJ220" s="7"/>
      <c r="FAK220" s="7"/>
      <c r="FAL220" s="7"/>
      <c r="FAM220" s="7"/>
      <c r="FAN220" s="7"/>
      <c r="FAO220" s="7"/>
      <c r="FAP220" s="7"/>
      <c r="FAQ220" s="7"/>
      <c r="FAR220" s="7"/>
      <c r="FAS220" s="7"/>
      <c r="FAT220" s="7"/>
      <c r="FAU220" s="7"/>
      <c r="FAV220" s="7"/>
      <c r="FAW220" s="7"/>
      <c r="FAX220" s="7"/>
      <c r="FAY220" s="7"/>
      <c r="FAZ220" s="7"/>
      <c r="FBA220" s="7"/>
      <c r="FBB220" s="7"/>
      <c r="FBC220" s="7"/>
      <c r="FBD220" s="7"/>
      <c r="FBE220" s="7"/>
      <c r="FBF220" s="7"/>
      <c r="FBG220" s="7"/>
      <c r="FBH220" s="7"/>
      <c r="FBI220" s="7"/>
      <c r="FBJ220" s="7"/>
      <c r="FBK220" s="7"/>
      <c r="FBL220" s="7"/>
      <c r="FBM220" s="7"/>
      <c r="FBN220" s="7"/>
      <c r="FBO220" s="7"/>
      <c r="FBP220" s="7"/>
      <c r="FBQ220" s="7"/>
      <c r="FBR220" s="7"/>
      <c r="FBS220" s="7"/>
      <c r="FBT220" s="7"/>
      <c r="FBU220" s="7"/>
      <c r="FBV220" s="7"/>
      <c r="FBW220" s="7"/>
      <c r="FBX220" s="7"/>
      <c r="FBY220" s="7"/>
      <c r="FBZ220" s="7"/>
      <c r="FCA220" s="7"/>
      <c r="FCB220" s="7"/>
      <c r="FCC220" s="7"/>
      <c r="FCD220" s="7"/>
      <c r="FCE220" s="7"/>
      <c r="FCF220" s="7"/>
      <c r="FCG220" s="7"/>
      <c r="FCH220" s="7"/>
      <c r="FCI220" s="7"/>
      <c r="FCJ220" s="7"/>
      <c r="FCK220" s="7"/>
      <c r="FCL220" s="7"/>
      <c r="FCM220" s="7"/>
      <c r="FCN220" s="7"/>
      <c r="FCO220" s="7"/>
      <c r="FCP220" s="7"/>
      <c r="FCQ220" s="7"/>
      <c r="FCR220" s="7"/>
      <c r="FCS220" s="7"/>
      <c r="FCT220" s="7"/>
      <c r="FCU220" s="7"/>
      <c r="FCV220" s="7"/>
      <c r="FCW220" s="7"/>
      <c r="FCX220" s="7"/>
      <c r="FCY220" s="7"/>
      <c r="FCZ220" s="7"/>
      <c r="FDA220" s="7"/>
      <c r="FDB220" s="7"/>
      <c r="FDC220" s="7"/>
      <c r="FDD220" s="7"/>
      <c r="FDE220" s="7"/>
      <c r="FDF220" s="7"/>
      <c r="FDG220" s="7"/>
      <c r="FDH220" s="7"/>
      <c r="FDI220" s="7"/>
      <c r="FDJ220" s="7"/>
      <c r="FDK220" s="7"/>
      <c r="FDL220" s="7"/>
      <c r="FDM220" s="7"/>
      <c r="FDN220" s="7"/>
      <c r="FDO220" s="7"/>
      <c r="FDP220" s="7"/>
      <c r="FDQ220" s="7"/>
      <c r="FDR220" s="7"/>
      <c r="FDS220" s="7"/>
      <c r="FDT220" s="7"/>
      <c r="FDU220" s="7"/>
      <c r="FDV220" s="7"/>
      <c r="FDW220" s="7"/>
      <c r="FDX220" s="7"/>
      <c r="FDY220" s="7"/>
      <c r="FDZ220" s="7"/>
      <c r="FEA220" s="7"/>
      <c r="FEB220" s="7"/>
      <c r="FEC220" s="7"/>
      <c r="FED220" s="7"/>
      <c r="FEE220" s="7"/>
      <c r="FEF220" s="7"/>
      <c r="FEG220" s="7"/>
      <c r="FEH220" s="7"/>
      <c r="FEI220" s="7"/>
      <c r="FEJ220" s="7"/>
      <c r="FEK220" s="7"/>
      <c r="FEL220" s="7"/>
      <c r="FEM220" s="7"/>
      <c r="FEN220" s="7"/>
      <c r="FEO220" s="7"/>
      <c r="FEP220" s="7"/>
      <c r="FEQ220" s="7"/>
      <c r="FER220" s="7"/>
      <c r="FES220" s="7"/>
      <c r="FET220" s="7"/>
      <c r="FEU220" s="7"/>
      <c r="FEV220" s="7"/>
      <c r="FEW220" s="7"/>
      <c r="FEX220" s="7"/>
      <c r="FEY220" s="7"/>
      <c r="FEZ220" s="7"/>
      <c r="FFA220" s="7"/>
      <c r="FFB220" s="7"/>
      <c r="FFC220" s="7"/>
      <c r="FFD220" s="7"/>
      <c r="FFE220" s="7"/>
      <c r="FFF220" s="7"/>
      <c r="FFG220" s="7"/>
      <c r="FFH220" s="7"/>
      <c r="FFI220" s="7"/>
      <c r="FFJ220" s="7"/>
      <c r="FFK220" s="7"/>
      <c r="FFL220" s="7"/>
      <c r="FFM220" s="7"/>
      <c r="FFN220" s="7"/>
      <c r="FFO220" s="7"/>
      <c r="FFP220" s="7"/>
      <c r="FFQ220" s="7"/>
      <c r="FFR220" s="7"/>
      <c r="FFS220" s="7"/>
      <c r="FFT220" s="7"/>
      <c r="FFU220" s="7"/>
      <c r="FFV220" s="7"/>
      <c r="FFW220" s="7"/>
      <c r="FFX220" s="7"/>
      <c r="FFY220" s="7"/>
      <c r="FFZ220" s="7"/>
      <c r="FGA220" s="7"/>
      <c r="FGB220" s="7"/>
      <c r="FGC220" s="7"/>
      <c r="FGD220" s="7"/>
      <c r="FGE220" s="7"/>
      <c r="FGF220" s="7"/>
      <c r="FGG220" s="7"/>
      <c r="FGH220" s="7"/>
      <c r="FGI220" s="7"/>
      <c r="FGJ220" s="7"/>
      <c r="FGK220" s="7"/>
      <c r="FGL220" s="7"/>
      <c r="FGM220" s="7"/>
      <c r="FGN220" s="7"/>
      <c r="FGO220" s="7"/>
      <c r="FGP220" s="7"/>
      <c r="FGQ220" s="7"/>
      <c r="FGR220" s="7"/>
      <c r="FGS220" s="7"/>
      <c r="FGT220" s="7"/>
      <c r="FGU220" s="7"/>
      <c r="FGV220" s="7"/>
      <c r="FGW220" s="7"/>
      <c r="FGX220" s="7"/>
      <c r="FGY220" s="7"/>
      <c r="FGZ220" s="7"/>
      <c r="FHA220" s="7"/>
      <c r="FHB220" s="7"/>
      <c r="FHC220" s="7"/>
      <c r="FHD220" s="7"/>
      <c r="FHE220" s="7"/>
      <c r="FHF220" s="7"/>
      <c r="FHG220" s="7"/>
      <c r="FHH220" s="7"/>
      <c r="FHI220" s="7"/>
      <c r="FHJ220" s="7"/>
      <c r="FHK220" s="7"/>
      <c r="FHL220" s="7"/>
      <c r="FHM220" s="7"/>
      <c r="FHN220" s="7"/>
      <c r="FHO220" s="7"/>
      <c r="FHP220" s="7"/>
      <c r="FHQ220" s="7"/>
      <c r="FHR220" s="7"/>
      <c r="FHS220" s="7"/>
      <c r="FHT220" s="7"/>
      <c r="FHU220" s="7"/>
      <c r="FHV220" s="7"/>
      <c r="FHW220" s="7"/>
      <c r="FHX220" s="7"/>
      <c r="FHY220" s="7"/>
      <c r="FHZ220" s="7"/>
      <c r="FIA220" s="7"/>
      <c r="FIB220" s="7"/>
      <c r="FIC220" s="7"/>
      <c r="FID220" s="7"/>
      <c r="FIE220" s="7"/>
      <c r="FIF220" s="7"/>
      <c r="FIG220" s="7"/>
      <c r="FIH220" s="7"/>
      <c r="FII220" s="7"/>
      <c r="FIJ220" s="7"/>
      <c r="FIK220" s="7"/>
      <c r="FIL220" s="7"/>
      <c r="FIM220" s="7"/>
      <c r="FIN220" s="7"/>
      <c r="FIO220" s="7"/>
      <c r="FIP220" s="7"/>
      <c r="FIQ220" s="7"/>
      <c r="FIR220" s="7"/>
      <c r="FIS220" s="7"/>
      <c r="FIT220" s="7"/>
      <c r="FIU220" s="7"/>
      <c r="FIV220" s="7"/>
      <c r="FIW220" s="7"/>
      <c r="FIX220" s="7"/>
      <c r="FIY220" s="7"/>
      <c r="FIZ220" s="7"/>
      <c r="FJA220" s="7"/>
      <c r="FJB220" s="7"/>
      <c r="FJC220" s="7"/>
      <c r="FJD220" s="7"/>
      <c r="FJE220" s="7"/>
      <c r="FJF220" s="7"/>
      <c r="FJG220" s="7"/>
      <c r="FJH220" s="7"/>
      <c r="FJI220" s="7"/>
      <c r="FJJ220" s="7"/>
      <c r="FJK220" s="7"/>
      <c r="FJL220" s="7"/>
      <c r="FJM220" s="7"/>
      <c r="FJN220" s="7"/>
      <c r="FJO220" s="7"/>
      <c r="FJP220" s="7"/>
      <c r="FJQ220" s="7"/>
      <c r="FJR220" s="7"/>
      <c r="FJS220" s="7"/>
      <c r="FJT220" s="7"/>
      <c r="FJU220" s="7"/>
      <c r="FJV220" s="7"/>
      <c r="FJW220" s="7"/>
      <c r="FJX220" s="7"/>
      <c r="FJY220" s="7"/>
      <c r="FJZ220" s="7"/>
      <c r="FKA220" s="7"/>
      <c r="FKB220" s="7"/>
      <c r="FKC220" s="7"/>
      <c r="FKD220" s="7"/>
      <c r="FKE220" s="7"/>
      <c r="FKF220" s="7"/>
      <c r="FKG220" s="7"/>
      <c r="FKH220" s="7"/>
      <c r="FKI220" s="7"/>
      <c r="FKJ220" s="7"/>
      <c r="FKK220" s="7"/>
      <c r="FKL220" s="7"/>
      <c r="FKM220" s="7"/>
      <c r="FKN220" s="7"/>
      <c r="FKO220" s="7"/>
      <c r="FKP220" s="7"/>
      <c r="FKQ220" s="7"/>
      <c r="FKR220" s="7"/>
      <c r="FKS220" s="7"/>
      <c r="FKT220" s="7"/>
      <c r="FKU220" s="7"/>
      <c r="FKV220" s="7"/>
      <c r="FKW220" s="7"/>
      <c r="FKX220" s="7"/>
      <c r="FKY220" s="7"/>
      <c r="FKZ220" s="7"/>
      <c r="FLA220" s="7"/>
      <c r="FLB220" s="7"/>
      <c r="FLC220" s="7"/>
      <c r="FLD220" s="7"/>
      <c r="FLE220" s="7"/>
      <c r="FLF220" s="7"/>
      <c r="FLG220" s="7"/>
      <c r="FLH220" s="7"/>
      <c r="FLI220" s="7"/>
      <c r="FLJ220" s="7"/>
      <c r="FLK220" s="7"/>
      <c r="FLL220" s="7"/>
      <c r="FLM220" s="7"/>
      <c r="FLN220" s="7"/>
      <c r="FLO220" s="7"/>
      <c r="FLP220" s="7"/>
      <c r="FLQ220" s="7"/>
      <c r="FLR220" s="7"/>
      <c r="FLS220" s="7"/>
      <c r="FLT220" s="7"/>
      <c r="FLU220" s="7"/>
      <c r="FLV220" s="7"/>
      <c r="FLW220" s="7"/>
      <c r="FLX220" s="7"/>
      <c r="FLY220" s="7"/>
      <c r="FLZ220" s="7"/>
      <c r="FMA220" s="7"/>
      <c r="FMB220" s="7"/>
      <c r="FMC220" s="7"/>
      <c r="FMD220" s="7"/>
      <c r="FME220" s="7"/>
      <c r="FMF220" s="7"/>
      <c r="FMG220" s="7"/>
      <c r="FMH220" s="7"/>
      <c r="FMI220" s="7"/>
      <c r="FMJ220" s="7"/>
      <c r="FMK220" s="7"/>
      <c r="FML220" s="7"/>
      <c r="FMM220" s="7"/>
      <c r="FMN220" s="7"/>
      <c r="FMO220" s="7"/>
      <c r="FMP220" s="7"/>
      <c r="FMQ220" s="7"/>
      <c r="FMR220" s="7"/>
      <c r="FMS220" s="7"/>
      <c r="FMT220" s="7"/>
      <c r="FMU220" s="7"/>
      <c r="FMV220" s="7"/>
      <c r="FMW220" s="7"/>
      <c r="FMX220" s="7"/>
      <c r="FMY220" s="7"/>
      <c r="FMZ220" s="7"/>
      <c r="FNA220" s="7"/>
      <c r="FNB220" s="7"/>
      <c r="FNC220" s="7"/>
      <c r="FND220" s="7"/>
      <c r="FNE220" s="7"/>
      <c r="FNF220" s="7"/>
      <c r="FNG220" s="7"/>
      <c r="FNH220" s="7"/>
      <c r="FNI220" s="7"/>
      <c r="FNJ220" s="7"/>
      <c r="FNK220" s="7"/>
      <c r="FNL220" s="7"/>
      <c r="FNM220" s="7"/>
      <c r="FNN220" s="7"/>
      <c r="FNO220" s="7"/>
      <c r="FNP220" s="7"/>
      <c r="FNQ220" s="7"/>
      <c r="FNR220" s="7"/>
      <c r="FNS220" s="7"/>
      <c r="FNT220" s="7"/>
      <c r="FNU220" s="7"/>
      <c r="FNV220" s="7"/>
      <c r="FNW220" s="7"/>
      <c r="FNX220" s="7"/>
      <c r="FNY220" s="7"/>
      <c r="FNZ220" s="7"/>
      <c r="FOA220" s="7"/>
      <c r="FOB220" s="7"/>
      <c r="FOC220" s="7"/>
      <c r="FOD220" s="7"/>
      <c r="FOE220" s="7"/>
      <c r="FOF220" s="7"/>
      <c r="FOG220" s="7"/>
      <c r="FOH220" s="7"/>
      <c r="FOI220" s="7"/>
      <c r="FOJ220" s="7"/>
      <c r="FOK220" s="7"/>
      <c r="FOL220" s="7"/>
      <c r="FOM220" s="7"/>
      <c r="FON220" s="7"/>
      <c r="FOO220" s="7"/>
      <c r="FOP220" s="7"/>
      <c r="FOQ220" s="7"/>
      <c r="FOR220" s="7"/>
      <c r="FOS220" s="7"/>
      <c r="FOT220" s="7"/>
      <c r="FOU220" s="7"/>
      <c r="FOV220" s="7"/>
      <c r="FOW220" s="7"/>
      <c r="FOX220" s="7"/>
      <c r="FOY220" s="7"/>
      <c r="FOZ220" s="7"/>
      <c r="FPA220" s="7"/>
      <c r="FPB220" s="7"/>
      <c r="FPC220" s="7"/>
      <c r="FPD220" s="7"/>
      <c r="FPE220" s="7"/>
      <c r="FPF220" s="7"/>
      <c r="FPG220" s="7"/>
      <c r="FPH220" s="7"/>
      <c r="FPI220" s="7"/>
      <c r="FPJ220" s="7"/>
      <c r="FPK220" s="7"/>
      <c r="FPL220" s="7"/>
      <c r="FPM220" s="7"/>
      <c r="FPN220" s="7"/>
      <c r="FPO220" s="7"/>
      <c r="FPP220" s="7"/>
      <c r="FPQ220" s="7"/>
      <c r="FPR220" s="7"/>
      <c r="FPS220" s="7"/>
      <c r="FPT220" s="7"/>
      <c r="FPU220" s="7"/>
      <c r="FPV220" s="7"/>
      <c r="FPW220" s="7"/>
      <c r="FPX220" s="7"/>
      <c r="FPY220" s="7"/>
      <c r="FPZ220" s="7"/>
      <c r="FQA220" s="7"/>
      <c r="FQB220" s="7"/>
      <c r="FQC220" s="7"/>
      <c r="FQD220" s="7"/>
      <c r="FQE220" s="7"/>
      <c r="FQF220" s="7"/>
      <c r="FQG220" s="7"/>
      <c r="FQH220" s="7"/>
      <c r="FQI220" s="7"/>
      <c r="FQJ220" s="7"/>
      <c r="FQK220" s="7"/>
      <c r="FQL220" s="7"/>
      <c r="FQM220" s="7"/>
      <c r="FQN220" s="7"/>
      <c r="FQO220" s="7"/>
      <c r="FQP220" s="7"/>
      <c r="FQQ220" s="7"/>
      <c r="FQR220" s="7"/>
      <c r="FQS220" s="7"/>
      <c r="FQT220" s="7"/>
      <c r="FQU220" s="7"/>
      <c r="FQV220" s="7"/>
      <c r="FQW220" s="7"/>
      <c r="FQX220" s="7"/>
      <c r="FQY220" s="7"/>
      <c r="FQZ220" s="7"/>
      <c r="FRA220" s="7"/>
      <c r="FRB220" s="7"/>
      <c r="FRC220" s="7"/>
      <c r="FRD220" s="7"/>
      <c r="FRE220" s="7"/>
      <c r="FRF220" s="7"/>
      <c r="FRG220" s="7"/>
      <c r="FRH220" s="7"/>
      <c r="FRI220" s="7"/>
      <c r="FRJ220" s="7"/>
      <c r="FRK220" s="7"/>
      <c r="FRL220" s="7"/>
      <c r="FRM220" s="7"/>
      <c r="FRN220" s="7"/>
      <c r="FRO220" s="7"/>
      <c r="FRP220" s="7"/>
      <c r="FRQ220" s="7"/>
      <c r="FRR220" s="7"/>
      <c r="FRS220" s="7"/>
      <c r="FRT220" s="7"/>
      <c r="FRU220" s="7"/>
      <c r="FRV220" s="7"/>
      <c r="FRW220" s="7"/>
      <c r="FRX220" s="7"/>
      <c r="FRY220" s="7"/>
      <c r="FRZ220" s="7"/>
      <c r="FSA220" s="7"/>
      <c r="FSB220" s="7"/>
      <c r="FSC220" s="7"/>
      <c r="FSD220" s="7"/>
      <c r="FSE220" s="7"/>
      <c r="FSF220" s="7"/>
      <c r="FSG220" s="7"/>
      <c r="FSH220" s="7"/>
      <c r="FSI220" s="7"/>
      <c r="FSJ220" s="7"/>
      <c r="FSK220" s="7"/>
      <c r="FSL220" s="7"/>
      <c r="FSM220" s="7"/>
      <c r="FSN220" s="7"/>
      <c r="FSO220" s="7"/>
      <c r="FSP220" s="7"/>
      <c r="FSQ220" s="7"/>
      <c r="FSR220" s="7"/>
      <c r="FSS220" s="7"/>
      <c r="FST220" s="7"/>
      <c r="FSU220" s="7"/>
      <c r="FSV220" s="7"/>
      <c r="FSW220" s="7"/>
      <c r="FSX220" s="7"/>
      <c r="FSY220" s="7"/>
      <c r="FSZ220" s="7"/>
      <c r="FTA220" s="7"/>
      <c r="FTB220" s="7"/>
      <c r="FTC220" s="7"/>
      <c r="FTD220" s="7"/>
      <c r="FTE220" s="7"/>
      <c r="FTF220" s="7"/>
      <c r="FTG220" s="7"/>
      <c r="FTH220" s="7"/>
      <c r="FTI220" s="7"/>
      <c r="FTJ220" s="7"/>
      <c r="FTK220" s="7"/>
      <c r="FTL220" s="7"/>
      <c r="FTM220" s="7"/>
      <c r="FTN220" s="7"/>
      <c r="FTO220" s="7"/>
      <c r="FTP220" s="7"/>
      <c r="FTQ220" s="7"/>
      <c r="FTR220" s="7"/>
      <c r="FTS220" s="7"/>
      <c r="FTT220" s="7"/>
      <c r="FTU220" s="7"/>
      <c r="FTV220" s="7"/>
      <c r="FTW220" s="7"/>
      <c r="FTX220" s="7"/>
      <c r="FTY220" s="7"/>
      <c r="FTZ220" s="7"/>
      <c r="FUA220" s="7"/>
      <c r="FUB220" s="7"/>
      <c r="FUC220" s="7"/>
      <c r="FUD220" s="7"/>
      <c r="FUE220" s="7"/>
      <c r="FUF220" s="7"/>
      <c r="FUG220" s="7"/>
      <c r="FUH220" s="7"/>
      <c r="FUI220" s="7"/>
      <c r="FUJ220" s="7"/>
      <c r="FUK220" s="7"/>
      <c r="FUL220" s="7"/>
      <c r="FUM220" s="7"/>
      <c r="FUN220" s="7"/>
      <c r="FUO220" s="7"/>
      <c r="FUP220" s="7"/>
      <c r="FUQ220" s="7"/>
      <c r="FUR220" s="7"/>
      <c r="FUS220" s="7"/>
      <c r="FUT220" s="7"/>
      <c r="FUU220" s="7"/>
      <c r="FUV220" s="7"/>
      <c r="FUW220" s="7"/>
      <c r="FUX220" s="7"/>
      <c r="FUY220" s="7"/>
      <c r="FUZ220" s="7"/>
      <c r="FVA220" s="7"/>
      <c r="FVB220" s="7"/>
      <c r="FVC220" s="7"/>
      <c r="FVD220" s="7"/>
      <c r="FVE220" s="7"/>
      <c r="FVF220" s="7"/>
      <c r="FVG220" s="7"/>
      <c r="FVH220" s="7"/>
      <c r="FVI220" s="7"/>
      <c r="FVJ220" s="7"/>
      <c r="FVK220" s="7"/>
      <c r="FVL220" s="7"/>
      <c r="FVM220" s="7"/>
      <c r="FVN220" s="7"/>
      <c r="FVO220" s="7"/>
      <c r="FVP220" s="7"/>
      <c r="FVQ220" s="7"/>
      <c r="FVR220" s="7"/>
      <c r="FVS220" s="7"/>
      <c r="FVT220" s="7"/>
      <c r="FVU220" s="7"/>
      <c r="FVV220" s="7"/>
      <c r="FVW220" s="7"/>
      <c r="FVX220" s="7"/>
      <c r="FVY220" s="7"/>
      <c r="FVZ220" s="7"/>
      <c r="FWA220" s="7"/>
      <c r="FWB220" s="7"/>
      <c r="FWC220" s="7"/>
      <c r="FWD220" s="7"/>
      <c r="FWE220" s="7"/>
      <c r="FWF220" s="7"/>
      <c r="FWG220" s="7"/>
      <c r="FWH220" s="7"/>
      <c r="FWI220" s="7"/>
      <c r="FWJ220" s="7"/>
      <c r="FWK220" s="7"/>
      <c r="FWL220" s="7"/>
      <c r="FWM220" s="7"/>
      <c r="FWN220" s="7"/>
      <c r="FWO220" s="7"/>
      <c r="FWP220" s="7"/>
      <c r="FWQ220" s="7"/>
      <c r="FWR220" s="7"/>
      <c r="FWS220" s="7"/>
      <c r="FWT220" s="7"/>
      <c r="FWU220" s="7"/>
      <c r="FWV220" s="7"/>
      <c r="FWW220" s="7"/>
      <c r="FWX220" s="7"/>
      <c r="FWY220" s="7"/>
      <c r="FWZ220" s="7"/>
      <c r="FXA220" s="7"/>
      <c r="FXB220" s="7"/>
      <c r="FXC220" s="7"/>
      <c r="FXD220" s="7"/>
      <c r="FXE220" s="7"/>
      <c r="FXF220" s="7"/>
      <c r="FXG220" s="7"/>
      <c r="FXH220" s="7"/>
      <c r="FXI220" s="7"/>
      <c r="FXJ220" s="7"/>
      <c r="FXK220" s="7"/>
      <c r="FXL220" s="7"/>
      <c r="FXM220" s="7"/>
      <c r="FXN220" s="7"/>
      <c r="FXO220" s="7"/>
      <c r="FXP220" s="7"/>
      <c r="FXQ220" s="7"/>
      <c r="FXR220" s="7"/>
      <c r="FXS220" s="7"/>
      <c r="FXT220" s="7"/>
      <c r="FXU220" s="7"/>
      <c r="FXV220" s="7"/>
      <c r="FXW220" s="7"/>
      <c r="FXX220" s="7"/>
      <c r="FXY220" s="7"/>
      <c r="FXZ220" s="7"/>
      <c r="FYA220" s="7"/>
      <c r="FYB220" s="7"/>
      <c r="FYC220" s="7"/>
      <c r="FYD220" s="7"/>
      <c r="FYE220" s="7"/>
      <c r="FYF220" s="7"/>
      <c r="FYG220" s="7"/>
      <c r="FYH220" s="7"/>
      <c r="FYI220" s="7"/>
      <c r="FYJ220" s="7"/>
      <c r="FYK220" s="7"/>
      <c r="FYL220" s="7"/>
      <c r="FYM220" s="7"/>
      <c r="FYN220" s="7"/>
      <c r="FYO220" s="7"/>
      <c r="FYP220" s="7"/>
      <c r="FYQ220" s="7"/>
      <c r="FYR220" s="7"/>
      <c r="FYS220" s="7"/>
      <c r="FYT220" s="7"/>
      <c r="FYU220" s="7"/>
      <c r="FYV220" s="7"/>
      <c r="FYW220" s="7"/>
      <c r="FYX220" s="7"/>
      <c r="FYY220" s="7"/>
      <c r="FYZ220" s="7"/>
      <c r="FZA220" s="7"/>
      <c r="FZB220" s="7"/>
      <c r="FZC220" s="7"/>
      <c r="FZD220" s="7"/>
      <c r="FZE220" s="7"/>
      <c r="FZF220" s="7"/>
      <c r="FZG220" s="7"/>
      <c r="FZH220" s="7"/>
      <c r="FZI220" s="7"/>
      <c r="FZJ220" s="7"/>
      <c r="FZK220" s="7"/>
      <c r="FZL220" s="7"/>
      <c r="FZM220" s="7"/>
      <c r="FZN220" s="7"/>
      <c r="FZO220" s="7"/>
      <c r="FZP220" s="7"/>
      <c r="FZQ220" s="7"/>
      <c r="FZR220" s="7"/>
      <c r="FZS220" s="7"/>
      <c r="FZT220" s="7"/>
      <c r="FZU220" s="7"/>
      <c r="FZV220" s="7"/>
      <c r="FZW220" s="7"/>
      <c r="FZX220" s="7"/>
      <c r="FZY220" s="7"/>
      <c r="FZZ220" s="7"/>
      <c r="GAA220" s="7"/>
      <c r="GAB220" s="7"/>
      <c r="GAC220" s="7"/>
      <c r="GAD220" s="7"/>
      <c r="GAE220" s="7"/>
      <c r="GAF220" s="7"/>
      <c r="GAG220" s="7"/>
      <c r="GAH220" s="7"/>
      <c r="GAI220" s="7"/>
      <c r="GAJ220" s="7"/>
      <c r="GAK220" s="7"/>
      <c r="GAL220" s="7"/>
      <c r="GAM220" s="7"/>
      <c r="GAN220" s="7"/>
      <c r="GAO220" s="7"/>
      <c r="GAP220" s="7"/>
      <c r="GAQ220" s="7"/>
      <c r="GAR220" s="7"/>
      <c r="GAS220" s="7"/>
      <c r="GAT220" s="7"/>
      <c r="GAU220" s="7"/>
      <c r="GAV220" s="7"/>
      <c r="GAW220" s="7"/>
      <c r="GAX220" s="7"/>
      <c r="GAY220" s="7"/>
      <c r="GAZ220" s="7"/>
      <c r="GBA220" s="7"/>
      <c r="GBB220" s="7"/>
      <c r="GBC220" s="7"/>
      <c r="GBD220" s="7"/>
      <c r="GBE220" s="7"/>
      <c r="GBF220" s="7"/>
      <c r="GBG220" s="7"/>
      <c r="GBH220" s="7"/>
      <c r="GBI220" s="7"/>
      <c r="GBJ220" s="7"/>
      <c r="GBK220" s="7"/>
      <c r="GBL220" s="7"/>
      <c r="GBM220" s="7"/>
      <c r="GBN220" s="7"/>
      <c r="GBO220" s="7"/>
      <c r="GBP220" s="7"/>
      <c r="GBQ220" s="7"/>
      <c r="GBR220" s="7"/>
      <c r="GBS220" s="7"/>
      <c r="GBT220" s="7"/>
      <c r="GBU220" s="7"/>
      <c r="GBV220" s="7"/>
      <c r="GBW220" s="7"/>
      <c r="GBX220" s="7"/>
      <c r="GBY220" s="7"/>
      <c r="GBZ220" s="7"/>
      <c r="GCA220" s="7"/>
      <c r="GCB220" s="7"/>
      <c r="GCC220" s="7"/>
      <c r="GCD220" s="7"/>
      <c r="GCE220" s="7"/>
      <c r="GCF220" s="7"/>
      <c r="GCG220" s="7"/>
      <c r="GCH220" s="7"/>
      <c r="GCI220" s="7"/>
      <c r="GCJ220" s="7"/>
      <c r="GCK220" s="7"/>
      <c r="GCL220" s="7"/>
      <c r="GCM220" s="7"/>
      <c r="GCN220" s="7"/>
      <c r="GCO220" s="7"/>
      <c r="GCP220" s="7"/>
      <c r="GCQ220" s="7"/>
      <c r="GCR220" s="7"/>
      <c r="GCS220" s="7"/>
      <c r="GCT220" s="7"/>
      <c r="GCU220" s="7"/>
      <c r="GCV220" s="7"/>
      <c r="GCW220" s="7"/>
      <c r="GCX220" s="7"/>
      <c r="GCY220" s="7"/>
      <c r="GCZ220" s="7"/>
      <c r="GDA220" s="7"/>
      <c r="GDB220" s="7"/>
      <c r="GDC220" s="7"/>
      <c r="GDD220" s="7"/>
      <c r="GDE220" s="7"/>
      <c r="GDF220" s="7"/>
      <c r="GDG220" s="7"/>
      <c r="GDH220" s="7"/>
      <c r="GDI220" s="7"/>
      <c r="GDJ220" s="7"/>
      <c r="GDK220" s="7"/>
      <c r="GDL220" s="7"/>
      <c r="GDM220" s="7"/>
      <c r="GDN220" s="7"/>
      <c r="GDO220" s="7"/>
      <c r="GDP220" s="7"/>
      <c r="GDQ220" s="7"/>
      <c r="GDR220" s="7"/>
      <c r="GDS220" s="7"/>
      <c r="GDT220" s="7"/>
      <c r="GDU220" s="7"/>
      <c r="GDV220" s="7"/>
      <c r="GDW220" s="7"/>
      <c r="GDX220" s="7"/>
      <c r="GDY220" s="7"/>
      <c r="GDZ220" s="7"/>
      <c r="GEA220" s="7"/>
      <c r="GEB220" s="7"/>
      <c r="GEC220" s="7"/>
      <c r="GED220" s="7"/>
      <c r="GEE220" s="7"/>
      <c r="GEF220" s="7"/>
      <c r="GEG220" s="7"/>
      <c r="GEH220" s="7"/>
      <c r="GEI220" s="7"/>
      <c r="GEJ220" s="7"/>
      <c r="GEK220" s="7"/>
      <c r="GEL220" s="7"/>
      <c r="GEM220" s="7"/>
      <c r="GEN220" s="7"/>
      <c r="GEO220" s="7"/>
      <c r="GEP220" s="7"/>
      <c r="GEQ220" s="7"/>
      <c r="GER220" s="7"/>
      <c r="GES220" s="7"/>
      <c r="GET220" s="7"/>
      <c r="GEU220" s="7"/>
      <c r="GEV220" s="7"/>
      <c r="GEW220" s="7"/>
      <c r="GEX220" s="7"/>
      <c r="GEY220" s="7"/>
      <c r="GEZ220" s="7"/>
      <c r="GFA220" s="7"/>
      <c r="GFB220" s="7"/>
      <c r="GFC220" s="7"/>
      <c r="GFD220" s="7"/>
      <c r="GFE220" s="7"/>
      <c r="GFF220" s="7"/>
      <c r="GFG220" s="7"/>
      <c r="GFH220" s="7"/>
      <c r="GFI220" s="7"/>
      <c r="GFJ220" s="7"/>
      <c r="GFK220" s="7"/>
      <c r="GFL220" s="7"/>
      <c r="GFM220" s="7"/>
      <c r="GFN220" s="7"/>
      <c r="GFO220" s="7"/>
      <c r="GFP220" s="7"/>
      <c r="GFQ220" s="7"/>
      <c r="GFR220" s="7"/>
      <c r="GFS220" s="7"/>
      <c r="GFT220" s="7"/>
      <c r="GFU220" s="7"/>
      <c r="GFV220" s="7"/>
      <c r="GFW220" s="7"/>
      <c r="GFX220" s="7"/>
      <c r="GFY220" s="7"/>
      <c r="GFZ220" s="7"/>
      <c r="GGA220" s="7"/>
      <c r="GGB220" s="7"/>
      <c r="GGC220" s="7"/>
      <c r="GGD220" s="7"/>
      <c r="GGE220" s="7"/>
      <c r="GGF220" s="7"/>
      <c r="GGG220" s="7"/>
      <c r="GGH220" s="7"/>
      <c r="GGI220" s="7"/>
      <c r="GGJ220" s="7"/>
      <c r="GGK220" s="7"/>
      <c r="GGL220" s="7"/>
      <c r="GGM220" s="7"/>
      <c r="GGN220" s="7"/>
      <c r="GGO220" s="7"/>
      <c r="GGP220" s="7"/>
      <c r="GGQ220" s="7"/>
      <c r="GGR220" s="7"/>
      <c r="GGS220" s="7"/>
      <c r="GGT220" s="7"/>
      <c r="GGU220" s="7"/>
      <c r="GGV220" s="7"/>
      <c r="GGW220" s="7"/>
      <c r="GGX220" s="7"/>
      <c r="GGY220" s="7"/>
      <c r="GGZ220" s="7"/>
      <c r="GHA220" s="7"/>
      <c r="GHB220" s="7"/>
      <c r="GHC220" s="7"/>
      <c r="GHD220" s="7"/>
      <c r="GHE220" s="7"/>
      <c r="GHF220" s="7"/>
      <c r="GHG220" s="7"/>
      <c r="GHH220" s="7"/>
      <c r="GHI220" s="7"/>
      <c r="GHJ220" s="7"/>
      <c r="GHK220" s="7"/>
      <c r="GHL220" s="7"/>
      <c r="GHM220" s="7"/>
      <c r="GHN220" s="7"/>
      <c r="GHO220" s="7"/>
      <c r="GHP220" s="7"/>
      <c r="GHQ220" s="7"/>
      <c r="GHR220" s="7"/>
      <c r="GHS220" s="7"/>
      <c r="GHT220" s="7"/>
      <c r="GHU220" s="7"/>
      <c r="GHV220" s="7"/>
      <c r="GHW220" s="7"/>
      <c r="GHX220" s="7"/>
      <c r="GHY220" s="7"/>
      <c r="GHZ220" s="7"/>
      <c r="GIA220" s="7"/>
      <c r="GIB220" s="7"/>
      <c r="GIC220" s="7"/>
      <c r="GID220" s="7"/>
      <c r="GIE220" s="7"/>
      <c r="GIF220" s="7"/>
      <c r="GIG220" s="7"/>
      <c r="GIH220" s="7"/>
      <c r="GII220" s="7"/>
      <c r="GIJ220" s="7"/>
      <c r="GIK220" s="7"/>
      <c r="GIL220" s="7"/>
      <c r="GIM220" s="7"/>
      <c r="GIN220" s="7"/>
      <c r="GIO220" s="7"/>
      <c r="GIP220" s="7"/>
      <c r="GIQ220" s="7"/>
      <c r="GIR220" s="7"/>
      <c r="GIS220" s="7"/>
      <c r="GIT220" s="7"/>
      <c r="GIU220" s="7"/>
      <c r="GIV220" s="7"/>
      <c r="GIW220" s="7"/>
      <c r="GIX220" s="7"/>
      <c r="GIY220" s="7"/>
      <c r="GIZ220" s="7"/>
      <c r="GJA220" s="7"/>
      <c r="GJB220" s="7"/>
      <c r="GJC220" s="7"/>
      <c r="GJD220" s="7"/>
      <c r="GJE220" s="7"/>
      <c r="GJF220" s="7"/>
      <c r="GJG220" s="7"/>
      <c r="GJH220" s="7"/>
      <c r="GJI220" s="7"/>
      <c r="GJJ220" s="7"/>
      <c r="GJK220" s="7"/>
      <c r="GJL220" s="7"/>
      <c r="GJM220" s="7"/>
      <c r="GJN220" s="7"/>
      <c r="GJO220" s="7"/>
      <c r="GJP220" s="7"/>
      <c r="GJQ220" s="7"/>
      <c r="GJR220" s="7"/>
      <c r="GJS220" s="7"/>
      <c r="GJT220" s="7"/>
      <c r="GJU220" s="7"/>
      <c r="GJV220" s="7"/>
      <c r="GJW220" s="7"/>
      <c r="GJX220" s="7"/>
      <c r="GJY220" s="7"/>
      <c r="GJZ220" s="7"/>
      <c r="GKA220" s="7"/>
      <c r="GKB220" s="7"/>
      <c r="GKC220" s="7"/>
      <c r="GKD220" s="7"/>
      <c r="GKE220" s="7"/>
      <c r="GKF220" s="7"/>
      <c r="GKG220" s="7"/>
      <c r="GKH220" s="7"/>
      <c r="GKI220" s="7"/>
      <c r="GKJ220" s="7"/>
      <c r="GKK220" s="7"/>
      <c r="GKL220" s="7"/>
      <c r="GKM220" s="7"/>
      <c r="GKN220" s="7"/>
      <c r="GKO220" s="7"/>
      <c r="GKP220" s="7"/>
      <c r="GKQ220" s="7"/>
      <c r="GKR220" s="7"/>
      <c r="GKS220" s="7"/>
      <c r="GKT220" s="7"/>
      <c r="GKU220" s="7"/>
      <c r="GKV220" s="7"/>
      <c r="GKW220" s="7"/>
      <c r="GKX220" s="7"/>
      <c r="GKY220" s="7"/>
      <c r="GKZ220" s="7"/>
      <c r="GLA220" s="7"/>
      <c r="GLB220" s="7"/>
      <c r="GLC220" s="7"/>
      <c r="GLD220" s="7"/>
      <c r="GLE220" s="7"/>
      <c r="GLF220" s="7"/>
      <c r="GLG220" s="7"/>
      <c r="GLH220" s="7"/>
      <c r="GLI220" s="7"/>
      <c r="GLJ220" s="7"/>
      <c r="GLK220" s="7"/>
      <c r="GLL220" s="7"/>
      <c r="GLM220" s="7"/>
      <c r="GLN220" s="7"/>
      <c r="GLO220" s="7"/>
      <c r="GLP220" s="7"/>
      <c r="GLQ220" s="7"/>
      <c r="GLR220" s="7"/>
      <c r="GLS220" s="7"/>
      <c r="GLT220" s="7"/>
      <c r="GLU220" s="7"/>
      <c r="GLV220" s="7"/>
      <c r="GLW220" s="7"/>
      <c r="GLX220" s="7"/>
      <c r="GLY220" s="7"/>
      <c r="GLZ220" s="7"/>
      <c r="GMA220" s="7"/>
      <c r="GMB220" s="7"/>
      <c r="GMC220" s="7"/>
      <c r="GMD220" s="7"/>
      <c r="GME220" s="7"/>
      <c r="GMF220" s="7"/>
      <c r="GMG220" s="7"/>
      <c r="GMH220" s="7"/>
      <c r="GMI220" s="7"/>
      <c r="GMJ220" s="7"/>
      <c r="GMK220" s="7"/>
      <c r="GML220" s="7"/>
      <c r="GMM220" s="7"/>
      <c r="GMN220" s="7"/>
      <c r="GMO220" s="7"/>
      <c r="GMP220" s="7"/>
      <c r="GMQ220" s="7"/>
      <c r="GMR220" s="7"/>
      <c r="GMS220" s="7"/>
      <c r="GMT220" s="7"/>
      <c r="GMU220" s="7"/>
      <c r="GMV220" s="7"/>
      <c r="GMW220" s="7"/>
      <c r="GMX220" s="7"/>
      <c r="GMY220" s="7"/>
      <c r="GMZ220" s="7"/>
      <c r="GNA220" s="7"/>
      <c r="GNB220" s="7"/>
      <c r="GNC220" s="7"/>
      <c r="GND220" s="7"/>
      <c r="GNE220" s="7"/>
      <c r="GNF220" s="7"/>
      <c r="GNG220" s="7"/>
      <c r="GNH220" s="7"/>
      <c r="GNI220" s="7"/>
      <c r="GNJ220" s="7"/>
      <c r="GNK220" s="7"/>
      <c r="GNL220" s="7"/>
      <c r="GNM220" s="7"/>
      <c r="GNN220" s="7"/>
      <c r="GNO220" s="7"/>
      <c r="GNP220" s="7"/>
      <c r="GNQ220" s="7"/>
      <c r="GNR220" s="7"/>
      <c r="GNS220" s="7"/>
      <c r="GNT220" s="7"/>
      <c r="GNU220" s="7"/>
      <c r="GNV220" s="7"/>
      <c r="GNW220" s="7"/>
      <c r="GNX220" s="7"/>
      <c r="GNY220" s="7"/>
      <c r="GNZ220" s="7"/>
      <c r="GOA220" s="7"/>
      <c r="GOB220" s="7"/>
      <c r="GOC220" s="7"/>
      <c r="GOD220" s="7"/>
      <c r="GOE220" s="7"/>
      <c r="GOF220" s="7"/>
      <c r="GOG220" s="7"/>
      <c r="GOH220" s="7"/>
      <c r="GOI220" s="7"/>
      <c r="GOJ220" s="7"/>
      <c r="GOK220" s="7"/>
      <c r="GOL220" s="7"/>
      <c r="GOM220" s="7"/>
      <c r="GON220" s="7"/>
      <c r="GOO220" s="7"/>
      <c r="GOP220" s="7"/>
      <c r="GOQ220" s="7"/>
      <c r="GOR220" s="7"/>
      <c r="GOS220" s="7"/>
      <c r="GOT220" s="7"/>
      <c r="GOU220" s="7"/>
      <c r="GOV220" s="7"/>
      <c r="GOW220" s="7"/>
      <c r="GOX220" s="7"/>
      <c r="GOY220" s="7"/>
      <c r="GOZ220" s="7"/>
      <c r="GPA220" s="7"/>
      <c r="GPB220" s="7"/>
      <c r="GPC220" s="7"/>
      <c r="GPD220" s="7"/>
      <c r="GPE220" s="7"/>
      <c r="GPF220" s="7"/>
      <c r="GPG220" s="7"/>
      <c r="GPH220" s="7"/>
      <c r="GPI220" s="7"/>
      <c r="GPJ220" s="7"/>
      <c r="GPK220" s="7"/>
      <c r="GPL220" s="7"/>
      <c r="GPM220" s="7"/>
      <c r="GPN220" s="7"/>
      <c r="GPO220" s="7"/>
      <c r="GPP220" s="7"/>
      <c r="GPQ220" s="7"/>
      <c r="GPR220" s="7"/>
      <c r="GPS220" s="7"/>
      <c r="GPT220" s="7"/>
      <c r="GPU220" s="7"/>
      <c r="GPV220" s="7"/>
      <c r="GPW220" s="7"/>
      <c r="GPX220" s="7"/>
      <c r="GPY220" s="7"/>
      <c r="GPZ220" s="7"/>
      <c r="GQA220" s="7"/>
      <c r="GQB220" s="7"/>
      <c r="GQC220" s="7"/>
      <c r="GQD220" s="7"/>
      <c r="GQE220" s="7"/>
      <c r="GQF220" s="7"/>
      <c r="GQG220" s="7"/>
      <c r="GQH220" s="7"/>
      <c r="GQI220" s="7"/>
      <c r="GQJ220" s="7"/>
      <c r="GQK220" s="7"/>
      <c r="GQL220" s="7"/>
      <c r="GQM220" s="7"/>
      <c r="GQN220" s="7"/>
      <c r="GQO220" s="7"/>
      <c r="GQP220" s="7"/>
      <c r="GQQ220" s="7"/>
      <c r="GQR220" s="7"/>
      <c r="GQS220" s="7"/>
      <c r="GQT220" s="7"/>
      <c r="GQU220" s="7"/>
      <c r="GQV220" s="7"/>
      <c r="GQW220" s="7"/>
      <c r="GQX220" s="7"/>
      <c r="GQY220" s="7"/>
      <c r="GQZ220" s="7"/>
      <c r="GRA220" s="7"/>
      <c r="GRB220" s="7"/>
      <c r="GRC220" s="7"/>
      <c r="GRD220" s="7"/>
      <c r="GRE220" s="7"/>
      <c r="GRF220" s="7"/>
      <c r="GRG220" s="7"/>
      <c r="GRH220" s="7"/>
      <c r="GRI220" s="7"/>
      <c r="GRJ220" s="7"/>
      <c r="GRK220" s="7"/>
      <c r="GRL220" s="7"/>
      <c r="GRM220" s="7"/>
      <c r="GRN220" s="7"/>
      <c r="GRO220" s="7"/>
      <c r="GRP220" s="7"/>
      <c r="GRQ220" s="7"/>
      <c r="GRR220" s="7"/>
      <c r="GRS220" s="7"/>
      <c r="GRT220" s="7"/>
      <c r="GRU220" s="7"/>
      <c r="GRV220" s="7"/>
      <c r="GRW220" s="7"/>
      <c r="GRX220" s="7"/>
      <c r="GRY220" s="7"/>
      <c r="GRZ220" s="7"/>
      <c r="GSA220" s="7"/>
      <c r="GSB220" s="7"/>
      <c r="GSC220" s="7"/>
      <c r="GSD220" s="7"/>
      <c r="GSE220" s="7"/>
      <c r="GSF220" s="7"/>
      <c r="GSG220" s="7"/>
      <c r="GSH220" s="7"/>
      <c r="GSI220" s="7"/>
      <c r="GSJ220" s="7"/>
      <c r="GSK220" s="7"/>
      <c r="GSL220" s="7"/>
      <c r="GSM220" s="7"/>
      <c r="GSN220" s="7"/>
      <c r="GSO220" s="7"/>
      <c r="GSP220" s="7"/>
      <c r="GSQ220" s="7"/>
      <c r="GSR220" s="7"/>
      <c r="GSS220" s="7"/>
      <c r="GST220" s="7"/>
      <c r="GSU220" s="7"/>
      <c r="GSV220" s="7"/>
      <c r="GSW220" s="7"/>
      <c r="GSX220" s="7"/>
      <c r="GSY220" s="7"/>
      <c r="GSZ220" s="7"/>
      <c r="GTA220" s="7"/>
      <c r="GTB220" s="7"/>
      <c r="GTC220" s="7"/>
      <c r="GTD220" s="7"/>
      <c r="GTE220" s="7"/>
      <c r="GTF220" s="7"/>
      <c r="GTG220" s="7"/>
      <c r="GTH220" s="7"/>
      <c r="GTI220" s="7"/>
      <c r="GTJ220" s="7"/>
      <c r="GTK220" s="7"/>
      <c r="GTL220" s="7"/>
      <c r="GTM220" s="7"/>
      <c r="GTN220" s="7"/>
      <c r="GTO220" s="7"/>
      <c r="GTP220" s="7"/>
      <c r="GTQ220" s="7"/>
      <c r="GTR220" s="7"/>
      <c r="GTS220" s="7"/>
      <c r="GTT220" s="7"/>
      <c r="GTU220" s="7"/>
      <c r="GTV220" s="7"/>
      <c r="GTW220" s="7"/>
      <c r="GTX220" s="7"/>
      <c r="GTY220" s="7"/>
      <c r="GTZ220" s="7"/>
      <c r="GUA220" s="7"/>
      <c r="GUB220" s="7"/>
      <c r="GUC220" s="7"/>
      <c r="GUD220" s="7"/>
      <c r="GUE220" s="7"/>
      <c r="GUF220" s="7"/>
      <c r="GUG220" s="7"/>
      <c r="GUH220" s="7"/>
      <c r="GUI220" s="7"/>
      <c r="GUJ220" s="7"/>
      <c r="GUK220" s="7"/>
      <c r="GUL220" s="7"/>
      <c r="GUM220" s="7"/>
      <c r="GUN220" s="7"/>
      <c r="GUO220" s="7"/>
      <c r="GUP220" s="7"/>
      <c r="GUQ220" s="7"/>
      <c r="GUR220" s="7"/>
      <c r="GUS220" s="7"/>
      <c r="GUT220" s="7"/>
      <c r="GUU220" s="7"/>
      <c r="GUV220" s="7"/>
      <c r="GUW220" s="7"/>
      <c r="GUX220" s="7"/>
      <c r="GUY220" s="7"/>
      <c r="GUZ220" s="7"/>
      <c r="GVA220" s="7"/>
      <c r="GVB220" s="7"/>
      <c r="GVC220" s="7"/>
      <c r="GVD220" s="7"/>
      <c r="GVE220" s="7"/>
      <c r="GVF220" s="7"/>
      <c r="GVG220" s="7"/>
      <c r="GVH220" s="7"/>
      <c r="GVI220" s="7"/>
      <c r="GVJ220" s="7"/>
      <c r="GVK220" s="7"/>
      <c r="GVL220" s="7"/>
      <c r="GVM220" s="7"/>
      <c r="GVN220" s="7"/>
      <c r="GVO220" s="7"/>
      <c r="GVP220" s="7"/>
      <c r="GVQ220" s="7"/>
      <c r="GVR220" s="7"/>
      <c r="GVS220" s="7"/>
      <c r="GVT220" s="7"/>
      <c r="GVU220" s="7"/>
      <c r="GVV220" s="7"/>
      <c r="GVW220" s="7"/>
      <c r="GVX220" s="7"/>
      <c r="GVY220" s="7"/>
      <c r="GVZ220" s="7"/>
      <c r="GWA220" s="7"/>
      <c r="GWB220" s="7"/>
      <c r="GWC220" s="7"/>
      <c r="GWD220" s="7"/>
      <c r="GWE220" s="7"/>
      <c r="GWF220" s="7"/>
      <c r="GWG220" s="7"/>
      <c r="GWH220" s="7"/>
      <c r="GWI220" s="7"/>
      <c r="GWJ220" s="7"/>
      <c r="GWK220" s="7"/>
      <c r="GWL220" s="7"/>
      <c r="GWM220" s="7"/>
      <c r="GWN220" s="7"/>
      <c r="GWO220" s="7"/>
      <c r="GWP220" s="7"/>
      <c r="GWQ220" s="7"/>
      <c r="GWR220" s="7"/>
      <c r="GWS220" s="7"/>
      <c r="GWT220" s="7"/>
      <c r="GWU220" s="7"/>
      <c r="GWV220" s="7"/>
      <c r="GWW220" s="7"/>
      <c r="GWX220" s="7"/>
      <c r="GWY220" s="7"/>
      <c r="GWZ220" s="7"/>
      <c r="GXA220" s="7"/>
      <c r="GXB220" s="7"/>
      <c r="GXC220" s="7"/>
      <c r="GXD220" s="7"/>
      <c r="GXE220" s="7"/>
      <c r="GXF220" s="7"/>
      <c r="GXG220" s="7"/>
      <c r="GXH220" s="7"/>
      <c r="GXI220" s="7"/>
      <c r="GXJ220" s="7"/>
      <c r="GXK220" s="7"/>
      <c r="GXL220" s="7"/>
      <c r="GXM220" s="7"/>
      <c r="GXN220" s="7"/>
      <c r="GXO220" s="7"/>
      <c r="GXP220" s="7"/>
      <c r="GXQ220" s="7"/>
      <c r="GXR220" s="7"/>
      <c r="GXS220" s="7"/>
      <c r="GXT220" s="7"/>
      <c r="GXU220" s="7"/>
      <c r="GXV220" s="7"/>
      <c r="GXW220" s="7"/>
      <c r="GXX220" s="7"/>
      <c r="GXY220" s="7"/>
      <c r="GXZ220" s="7"/>
      <c r="GYA220" s="7"/>
      <c r="GYB220" s="7"/>
      <c r="GYC220" s="7"/>
      <c r="GYD220" s="7"/>
      <c r="GYE220" s="7"/>
      <c r="GYF220" s="7"/>
      <c r="GYG220" s="7"/>
      <c r="GYH220" s="7"/>
      <c r="GYI220" s="7"/>
      <c r="GYJ220" s="7"/>
      <c r="GYK220" s="7"/>
      <c r="GYL220" s="7"/>
      <c r="GYM220" s="7"/>
      <c r="GYN220" s="7"/>
      <c r="GYO220" s="7"/>
      <c r="GYP220" s="7"/>
      <c r="GYQ220" s="7"/>
      <c r="GYR220" s="7"/>
      <c r="GYS220" s="7"/>
      <c r="GYT220" s="7"/>
      <c r="GYU220" s="7"/>
      <c r="GYV220" s="7"/>
      <c r="GYW220" s="7"/>
      <c r="GYX220" s="7"/>
      <c r="GYY220" s="7"/>
      <c r="GYZ220" s="7"/>
      <c r="GZA220" s="7"/>
      <c r="GZB220" s="7"/>
      <c r="GZC220" s="7"/>
      <c r="GZD220" s="7"/>
      <c r="GZE220" s="7"/>
      <c r="GZF220" s="7"/>
      <c r="GZG220" s="7"/>
      <c r="GZH220" s="7"/>
      <c r="GZI220" s="7"/>
      <c r="GZJ220" s="7"/>
      <c r="GZK220" s="7"/>
      <c r="GZL220" s="7"/>
      <c r="GZM220" s="7"/>
      <c r="GZN220" s="7"/>
      <c r="GZO220" s="7"/>
      <c r="GZP220" s="7"/>
      <c r="GZQ220" s="7"/>
      <c r="GZR220" s="7"/>
      <c r="GZS220" s="7"/>
      <c r="GZT220" s="7"/>
      <c r="GZU220" s="7"/>
      <c r="GZV220" s="7"/>
      <c r="GZW220" s="7"/>
      <c r="GZX220" s="7"/>
      <c r="GZY220" s="7"/>
      <c r="GZZ220" s="7"/>
      <c r="HAA220" s="7"/>
      <c r="HAB220" s="7"/>
      <c r="HAC220" s="7"/>
      <c r="HAD220" s="7"/>
      <c r="HAE220" s="7"/>
      <c r="HAF220" s="7"/>
      <c r="HAG220" s="7"/>
      <c r="HAH220" s="7"/>
      <c r="HAI220" s="7"/>
      <c r="HAJ220" s="7"/>
      <c r="HAK220" s="7"/>
      <c r="HAL220" s="7"/>
      <c r="HAM220" s="7"/>
      <c r="HAN220" s="7"/>
      <c r="HAO220" s="7"/>
      <c r="HAP220" s="7"/>
      <c r="HAQ220" s="7"/>
      <c r="HAR220" s="7"/>
      <c r="HAS220" s="7"/>
      <c r="HAT220" s="7"/>
      <c r="HAU220" s="7"/>
      <c r="HAV220" s="7"/>
      <c r="HAW220" s="7"/>
      <c r="HAX220" s="7"/>
      <c r="HAY220" s="7"/>
      <c r="HAZ220" s="7"/>
      <c r="HBA220" s="7"/>
      <c r="HBB220" s="7"/>
      <c r="HBC220" s="7"/>
      <c r="HBD220" s="7"/>
      <c r="HBE220" s="7"/>
      <c r="HBF220" s="7"/>
      <c r="HBG220" s="7"/>
      <c r="HBH220" s="7"/>
      <c r="HBI220" s="7"/>
      <c r="HBJ220" s="7"/>
      <c r="HBK220" s="7"/>
      <c r="HBL220" s="7"/>
      <c r="HBM220" s="7"/>
      <c r="HBN220" s="7"/>
      <c r="HBO220" s="7"/>
      <c r="HBP220" s="7"/>
      <c r="HBQ220" s="7"/>
      <c r="HBR220" s="7"/>
      <c r="HBS220" s="7"/>
      <c r="HBT220" s="7"/>
      <c r="HBU220" s="7"/>
      <c r="HBV220" s="7"/>
      <c r="HBW220" s="7"/>
      <c r="HBX220" s="7"/>
      <c r="HBY220" s="7"/>
      <c r="HBZ220" s="7"/>
      <c r="HCA220" s="7"/>
      <c r="HCB220" s="7"/>
      <c r="HCC220" s="7"/>
      <c r="HCD220" s="7"/>
      <c r="HCE220" s="7"/>
      <c r="HCF220" s="7"/>
      <c r="HCG220" s="7"/>
      <c r="HCH220" s="7"/>
      <c r="HCI220" s="7"/>
      <c r="HCJ220" s="7"/>
      <c r="HCK220" s="7"/>
      <c r="HCL220" s="7"/>
      <c r="HCM220" s="7"/>
      <c r="HCN220" s="7"/>
      <c r="HCO220" s="7"/>
      <c r="HCP220" s="7"/>
      <c r="HCQ220" s="7"/>
      <c r="HCR220" s="7"/>
      <c r="HCS220" s="7"/>
      <c r="HCT220" s="7"/>
      <c r="HCU220" s="7"/>
      <c r="HCV220" s="7"/>
      <c r="HCW220" s="7"/>
      <c r="HCX220" s="7"/>
      <c r="HCY220" s="7"/>
      <c r="HCZ220" s="7"/>
      <c r="HDA220" s="7"/>
      <c r="HDB220" s="7"/>
      <c r="HDC220" s="7"/>
      <c r="HDD220" s="7"/>
      <c r="HDE220" s="7"/>
      <c r="HDF220" s="7"/>
      <c r="HDG220" s="7"/>
      <c r="HDH220" s="7"/>
      <c r="HDI220" s="7"/>
      <c r="HDJ220" s="7"/>
      <c r="HDK220" s="7"/>
      <c r="HDL220" s="7"/>
      <c r="HDM220" s="7"/>
      <c r="HDN220" s="7"/>
      <c r="HDO220" s="7"/>
      <c r="HDP220" s="7"/>
      <c r="HDQ220" s="7"/>
      <c r="HDR220" s="7"/>
      <c r="HDS220" s="7"/>
      <c r="HDT220" s="7"/>
      <c r="HDU220" s="7"/>
      <c r="HDV220" s="7"/>
      <c r="HDW220" s="7"/>
      <c r="HDX220" s="7"/>
      <c r="HDY220" s="7"/>
      <c r="HDZ220" s="7"/>
      <c r="HEA220" s="7"/>
      <c r="HEB220" s="7"/>
      <c r="HEC220" s="7"/>
      <c r="HED220" s="7"/>
      <c r="HEE220" s="7"/>
      <c r="HEF220" s="7"/>
      <c r="HEG220" s="7"/>
      <c r="HEH220" s="7"/>
      <c r="HEI220" s="7"/>
      <c r="HEJ220" s="7"/>
      <c r="HEK220" s="7"/>
      <c r="HEL220" s="7"/>
      <c r="HEM220" s="7"/>
      <c r="HEN220" s="7"/>
      <c r="HEO220" s="7"/>
      <c r="HEP220" s="7"/>
      <c r="HEQ220" s="7"/>
      <c r="HER220" s="7"/>
      <c r="HES220" s="7"/>
      <c r="HET220" s="7"/>
      <c r="HEU220" s="7"/>
      <c r="HEV220" s="7"/>
      <c r="HEW220" s="7"/>
      <c r="HEX220" s="7"/>
      <c r="HEY220" s="7"/>
      <c r="HEZ220" s="7"/>
      <c r="HFA220" s="7"/>
      <c r="HFB220" s="7"/>
      <c r="HFC220" s="7"/>
      <c r="HFD220" s="7"/>
      <c r="HFE220" s="7"/>
      <c r="HFF220" s="7"/>
      <c r="HFG220" s="7"/>
      <c r="HFH220" s="7"/>
      <c r="HFI220" s="7"/>
      <c r="HFJ220" s="7"/>
      <c r="HFK220" s="7"/>
      <c r="HFL220" s="7"/>
      <c r="HFM220" s="7"/>
      <c r="HFN220" s="7"/>
      <c r="HFO220" s="7"/>
      <c r="HFP220" s="7"/>
      <c r="HFQ220" s="7"/>
      <c r="HFR220" s="7"/>
      <c r="HFS220" s="7"/>
      <c r="HFT220" s="7"/>
      <c r="HFU220" s="7"/>
      <c r="HFV220" s="7"/>
      <c r="HFW220" s="7"/>
      <c r="HFX220" s="7"/>
      <c r="HFY220" s="7"/>
      <c r="HFZ220" s="7"/>
      <c r="HGA220" s="7"/>
      <c r="HGB220" s="7"/>
      <c r="HGC220" s="7"/>
      <c r="HGD220" s="7"/>
      <c r="HGE220" s="7"/>
      <c r="HGF220" s="7"/>
      <c r="HGG220" s="7"/>
      <c r="HGH220" s="7"/>
      <c r="HGI220" s="7"/>
      <c r="HGJ220" s="7"/>
      <c r="HGK220" s="7"/>
      <c r="HGL220" s="7"/>
      <c r="HGM220" s="7"/>
      <c r="HGN220" s="7"/>
      <c r="HGO220" s="7"/>
      <c r="HGP220" s="7"/>
      <c r="HGQ220" s="7"/>
      <c r="HGR220" s="7"/>
      <c r="HGS220" s="7"/>
      <c r="HGT220" s="7"/>
      <c r="HGU220" s="7"/>
      <c r="HGV220" s="7"/>
      <c r="HGW220" s="7"/>
      <c r="HGX220" s="7"/>
      <c r="HGY220" s="7"/>
      <c r="HGZ220" s="7"/>
      <c r="HHA220" s="7"/>
      <c r="HHB220" s="7"/>
      <c r="HHC220" s="7"/>
      <c r="HHD220" s="7"/>
      <c r="HHE220" s="7"/>
      <c r="HHF220" s="7"/>
      <c r="HHG220" s="7"/>
      <c r="HHH220" s="7"/>
      <c r="HHI220" s="7"/>
      <c r="HHJ220" s="7"/>
      <c r="HHK220" s="7"/>
      <c r="HHL220" s="7"/>
      <c r="HHM220" s="7"/>
      <c r="HHN220" s="7"/>
      <c r="HHO220" s="7"/>
      <c r="HHP220" s="7"/>
      <c r="HHQ220" s="7"/>
      <c r="HHR220" s="7"/>
      <c r="HHS220" s="7"/>
      <c r="HHT220" s="7"/>
      <c r="HHU220" s="7"/>
      <c r="HHV220" s="7"/>
      <c r="HHW220" s="7"/>
      <c r="HHX220" s="7"/>
      <c r="HHY220" s="7"/>
      <c r="HHZ220" s="7"/>
      <c r="HIA220" s="7"/>
      <c r="HIB220" s="7"/>
      <c r="HIC220" s="7"/>
      <c r="HID220" s="7"/>
      <c r="HIE220" s="7"/>
      <c r="HIF220" s="7"/>
      <c r="HIG220" s="7"/>
      <c r="HIH220" s="7"/>
      <c r="HII220" s="7"/>
      <c r="HIJ220" s="7"/>
      <c r="HIK220" s="7"/>
      <c r="HIL220" s="7"/>
      <c r="HIM220" s="7"/>
      <c r="HIN220" s="7"/>
      <c r="HIO220" s="7"/>
      <c r="HIP220" s="7"/>
      <c r="HIQ220" s="7"/>
      <c r="HIR220" s="7"/>
      <c r="HIS220" s="7"/>
      <c r="HIT220" s="7"/>
      <c r="HIU220" s="7"/>
      <c r="HIV220" s="7"/>
      <c r="HIW220" s="7"/>
      <c r="HIX220" s="7"/>
      <c r="HIY220" s="7"/>
      <c r="HIZ220" s="7"/>
      <c r="HJA220" s="7"/>
      <c r="HJB220" s="7"/>
      <c r="HJC220" s="7"/>
      <c r="HJD220" s="7"/>
      <c r="HJE220" s="7"/>
      <c r="HJF220" s="7"/>
      <c r="HJG220" s="7"/>
      <c r="HJH220" s="7"/>
      <c r="HJI220" s="7"/>
      <c r="HJJ220" s="7"/>
      <c r="HJK220" s="7"/>
      <c r="HJL220" s="7"/>
      <c r="HJM220" s="7"/>
      <c r="HJN220" s="7"/>
      <c r="HJO220" s="7"/>
      <c r="HJP220" s="7"/>
      <c r="HJQ220" s="7"/>
      <c r="HJR220" s="7"/>
      <c r="HJS220" s="7"/>
      <c r="HJT220" s="7"/>
      <c r="HJU220" s="7"/>
      <c r="HJV220" s="7"/>
      <c r="HJW220" s="7"/>
      <c r="HJX220" s="7"/>
      <c r="HJY220" s="7"/>
      <c r="HJZ220" s="7"/>
      <c r="HKA220" s="7"/>
      <c r="HKB220" s="7"/>
      <c r="HKC220" s="7"/>
      <c r="HKD220" s="7"/>
      <c r="HKE220" s="7"/>
      <c r="HKF220" s="7"/>
      <c r="HKG220" s="7"/>
      <c r="HKH220" s="7"/>
      <c r="HKI220" s="7"/>
      <c r="HKJ220" s="7"/>
      <c r="HKK220" s="7"/>
      <c r="HKL220" s="7"/>
      <c r="HKM220" s="7"/>
      <c r="HKN220" s="7"/>
      <c r="HKO220" s="7"/>
      <c r="HKP220" s="7"/>
      <c r="HKQ220" s="7"/>
      <c r="HKR220" s="7"/>
      <c r="HKS220" s="7"/>
      <c r="HKT220" s="7"/>
      <c r="HKU220" s="7"/>
      <c r="HKV220" s="7"/>
      <c r="HKW220" s="7"/>
      <c r="HKX220" s="7"/>
      <c r="HKY220" s="7"/>
      <c r="HKZ220" s="7"/>
      <c r="HLA220" s="7"/>
      <c r="HLB220" s="7"/>
      <c r="HLC220" s="7"/>
      <c r="HLD220" s="7"/>
      <c r="HLE220" s="7"/>
      <c r="HLF220" s="7"/>
      <c r="HLG220" s="7"/>
      <c r="HLH220" s="7"/>
      <c r="HLI220" s="7"/>
      <c r="HLJ220" s="7"/>
      <c r="HLK220" s="7"/>
      <c r="HLL220" s="7"/>
      <c r="HLM220" s="7"/>
      <c r="HLN220" s="7"/>
      <c r="HLO220" s="7"/>
      <c r="HLP220" s="7"/>
      <c r="HLQ220" s="7"/>
      <c r="HLR220" s="7"/>
      <c r="HLS220" s="7"/>
      <c r="HLT220" s="7"/>
      <c r="HLU220" s="7"/>
      <c r="HLV220" s="7"/>
      <c r="HLW220" s="7"/>
      <c r="HLX220" s="7"/>
      <c r="HLY220" s="7"/>
      <c r="HLZ220" s="7"/>
      <c r="HMA220" s="7"/>
      <c r="HMB220" s="7"/>
      <c r="HMC220" s="7"/>
      <c r="HMD220" s="7"/>
      <c r="HME220" s="7"/>
      <c r="HMF220" s="7"/>
      <c r="HMG220" s="7"/>
      <c r="HMH220" s="7"/>
      <c r="HMI220" s="7"/>
      <c r="HMJ220" s="7"/>
      <c r="HMK220" s="7"/>
      <c r="HML220" s="7"/>
      <c r="HMM220" s="7"/>
      <c r="HMN220" s="7"/>
      <c r="HMO220" s="7"/>
      <c r="HMP220" s="7"/>
      <c r="HMQ220" s="7"/>
      <c r="HMR220" s="7"/>
      <c r="HMS220" s="7"/>
      <c r="HMT220" s="7"/>
      <c r="HMU220" s="7"/>
      <c r="HMV220" s="7"/>
      <c r="HMW220" s="7"/>
      <c r="HMX220" s="7"/>
      <c r="HMY220" s="7"/>
      <c r="HMZ220" s="7"/>
      <c r="HNA220" s="7"/>
      <c r="HNB220" s="7"/>
      <c r="HNC220" s="7"/>
      <c r="HND220" s="7"/>
      <c r="HNE220" s="7"/>
      <c r="HNF220" s="7"/>
      <c r="HNG220" s="7"/>
      <c r="HNH220" s="7"/>
      <c r="HNI220" s="7"/>
      <c r="HNJ220" s="7"/>
      <c r="HNK220" s="7"/>
      <c r="HNL220" s="7"/>
      <c r="HNM220" s="7"/>
      <c r="HNN220" s="7"/>
      <c r="HNO220" s="7"/>
      <c r="HNP220" s="7"/>
      <c r="HNQ220" s="7"/>
      <c r="HNR220" s="7"/>
      <c r="HNS220" s="7"/>
      <c r="HNT220" s="7"/>
      <c r="HNU220" s="7"/>
      <c r="HNV220" s="7"/>
      <c r="HNW220" s="7"/>
      <c r="HNX220" s="7"/>
      <c r="HNY220" s="7"/>
      <c r="HNZ220" s="7"/>
      <c r="HOA220" s="7"/>
      <c r="HOB220" s="7"/>
      <c r="HOC220" s="7"/>
      <c r="HOD220" s="7"/>
      <c r="HOE220" s="7"/>
      <c r="HOF220" s="7"/>
      <c r="HOG220" s="7"/>
      <c r="HOH220" s="7"/>
      <c r="HOI220" s="7"/>
      <c r="HOJ220" s="7"/>
      <c r="HOK220" s="7"/>
      <c r="HOL220" s="7"/>
      <c r="HOM220" s="7"/>
      <c r="HON220" s="7"/>
      <c r="HOO220" s="7"/>
      <c r="HOP220" s="7"/>
      <c r="HOQ220" s="7"/>
      <c r="HOR220" s="7"/>
      <c r="HOS220" s="7"/>
      <c r="HOT220" s="7"/>
      <c r="HOU220" s="7"/>
      <c r="HOV220" s="7"/>
      <c r="HOW220" s="7"/>
      <c r="HOX220" s="7"/>
      <c r="HOY220" s="7"/>
      <c r="HOZ220" s="7"/>
      <c r="HPA220" s="7"/>
      <c r="HPB220" s="7"/>
      <c r="HPC220" s="7"/>
      <c r="HPD220" s="7"/>
      <c r="HPE220" s="7"/>
      <c r="HPF220" s="7"/>
      <c r="HPG220" s="7"/>
      <c r="HPH220" s="7"/>
      <c r="HPI220" s="7"/>
      <c r="HPJ220" s="7"/>
      <c r="HPK220" s="7"/>
      <c r="HPL220" s="7"/>
      <c r="HPM220" s="7"/>
      <c r="HPN220" s="7"/>
      <c r="HPO220" s="7"/>
      <c r="HPP220" s="7"/>
      <c r="HPQ220" s="7"/>
      <c r="HPR220" s="7"/>
      <c r="HPS220" s="7"/>
      <c r="HPT220" s="7"/>
      <c r="HPU220" s="7"/>
      <c r="HPV220" s="7"/>
      <c r="HPW220" s="7"/>
      <c r="HPX220" s="7"/>
      <c r="HPY220" s="7"/>
      <c r="HPZ220" s="7"/>
      <c r="HQA220" s="7"/>
      <c r="HQB220" s="7"/>
      <c r="HQC220" s="7"/>
      <c r="HQD220" s="7"/>
      <c r="HQE220" s="7"/>
      <c r="HQF220" s="7"/>
      <c r="HQG220" s="7"/>
      <c r="HQH220" s="7"/>
      <c r="HQI220" s="7"/>
      <c r="HQJ220" s="7"/>
      <c r="HQK220" s="7"/>
      <c r="HQL220" s="7"/>
      <c r="HQM220" s="7"/>
      <c r="HQN220" s="7"/>
      <c r="HQO220" s="7"/>
      <c r="HQP220" s="7"/>
      <c r="HQQ220" s="7"/>
      <c r="HQR220" s="7"/>
      <c r="HQS220" s="7"/>
      <c r="HQT220" s="7"/>
      <c r="HQU220" s="7"/>
      <c r="HQV220" s="7"/>
      <c r="HQW220" s="7"/>
      <c r="HQX220" s="7"/>
      <c r="HQY220" s="7"/>
      <c r="HQZ220" s="7"/>
      <c r="HRA220" s="7"/>
      <c r="HRB220" s="7"/>
      <c r="HRC220" s="7"/>
      <c r="HRD220" s="7"/>
      <c r="HRE220" s="7"/>
      <c r="HRF220" s="7"/>
      <c r="HRG220" s="7"/>
      <c r="HRH220" s="7"/>
      <c r="HRI220" s="7"/>
      <c r="HRJ220" s="7"/>
      <c r="HRK220" s="7"/>
      <c r="HRL220" s="7"/>
      <c r="HRM220" s="7"/>
      <c r="HRN220" s="7"/>
      <c r="HRO220" s="7"/>
      <c r="HRP220" s="7"/>
      <c r="HRQ220" s="7"/>
      <c r="HRR220" s="7"/>
      <c r="HRS220" s="7"/>
      <c r="HRT220" s="7"/>
      <c r="HRU220" s="7"/>
      <c r="HRV220" s="7"/>
      <c r="HRW220" s="7"/>
      <c r="HRX220" s="7"/>
      <c r="HRY220" s="7"/>
      <c r="HRZ220" s="7"/>
      <c r="HSA220" s="7"/>
      <c r="HSB220" s="7"/>
      <c r="HSC220" s="7"/>
      <c r="HSD220" s="7"/>
      <c r="HSE220" s="7"/>
      <c r="HSF220" s="7"/>
      <c r="HSG220" s="7"/>
      <c r="HSH220" s="7"/>
      <c r="HSI220" s="7"/>
      <c r="HSJ220" s="7"/>
      <c r="HSK220" s="7"/>
      <c r="HSL220" s="7"/>
      <c r="HSM220" s="7"/>
      <c r="HSN220" s="7"/>
      <c r="HSO220" s="7"/>
      <c r="HSP220" s="7"/>
      <c r="HSQ220" s="7"/>
      <c r="HSR220" s="7"/>
      <c r="HSS220" s="7"/>
      <c r="HST220" s="7"/>
      <c r="HSU220" s="7"/>
      <c r="HSV220" s="7"/>
      <c r="HSW220" s="7"/>
      <c r="HSX220" s="7"/>
      <c r="HSY220" s="7"/>
      <c r="HSZ220" s="7"/>
      <c r="HTA220" s="7"/>
      <c r="HTB220" s="7"/>
      <c r="HTC220" s="7"/>
      <c r="HTD220" s="7"/>
      <c r="HTE220" s="7"/>
      <c r="HTF220" s="7"/>
      <c r="HTG220" s="7"/>
      <c r="HTH220" s="7"/>
      <c r="HTI220" s="7"/>
      <c r="HTJ220" s="7"/>
      <c r="HTK220" s="7"/>
      <c r="HTL220" s="7"/>
      <c r="HTM220" s="7"/>
      <c r="HTN220" s="7"/>
      <c r="HTO220" s="7"/>
      <c r="HTP220" s="7"/>
      <c r="HTQ220" s="7"/>
      <c r="HTR220" s="7"/>
      <c r="HTS220" s="7"/>
      <c r="HTT220" s="7"/>
      <c r="HTU220" s="7"/>
      <c r="HTV220" s="7"/>
      <c r="HTW220" s="7"/>
      <c r="HTX220" s="7"/>
      <c r="HTY220" s="7"/>
      <c r="HTZ220" s="7"/>
      <c r="HUA220" s="7"/>
      <c r="HUB220" s="7"/>
      <c r="HUC220" s="7"/>
      <c r="HUD220" s="7"/>
      <c r="HUE220" s="7"/>
      <c r="HUF220" s="7"/>
      <c r="HUG220" s="7"/>
      <c r="HUH220" s="7"/>
      <c r="HUI220" s="7"/>
      <c r="HUJ220" s="7"/>
      <c r="HUK220" s="7"/>
      <c r="HUL220" s="7"/>
      <c r="HUM220" s="7"/>
      <c r="HUN220" s="7"/>
      <c r="HUO220" s="7"/>
      <c r="HUP220" s="7"/>
      <c r="HUQ220" s="7"/>
      <c r="HUR220" s="7"/>
      <c r="HUS220" s="7"/>
      <c r="HUT220" s="7"/>
      <c r="HUU220" s="7"/>
      <c r="HUV220" s="7"/>
      <c r="HUW220" s="7"/>
      <c r="HUX220" s="7"/>
      <c r="HUY220" s="7"/>
      <c r="HUZ220" s="7"/>
      <c r="HVA220" s="7"/>
      <c r="HVB220" s="7"/>
      <c r="HVC220" s="7"/>
      <c r="HVD220" s="7"/>
      <c r="HVE220" s="7"/>
      <c r="HVF220" s="7"/>
      <c r="HVG220" s="7"/>
      <c r="HVH220" s="7"/>
      <c r="HVI220" s="7"/>
      <c r="HVJ220" s="7"/>
      <c r="HVK220" s="7"/>
      <c r="HVL220" s="7"/>
      <c r="HVM220" s="7"/>
      <c r="HVN220" s="7"/>
      <c r="HVO220" s="7"/>
      <c r="HVP220" s="7"/>
      <c r="HVQ220" s="7"/>
      <c r="HVR220" s="7"/>
      <c r="HVS220" s="7"/>
      <c r="HVT220" s="7"/>
      <c r="HVU220" s="7"/>
      <c r="HVV220" s="7"/>
      <c r="HVW220" s="7"/>
      <c r="HVX220" s="7"/>
      <c r="HVY220" s="7"/>
      <c r="HVZ220" s="7"/>
      <c r="HWA220" s="7"/>
      <c r="HWB220" s="7"/>
      <c r="HWC220" s="7"/>
      <c r="HWD220" s="7"/>
      <c r="HWE220" s="7"/>
      <c r="HWF220" s="7"/>
      <c r="HWG220" s="7"/>
      <c r="HWH220" s="7"/>
      <c r="HWI220" s="7"/>
      <c r="HWJ220" s="7"/>
      <c r="HWK220" s="7"/>
      <c r="HWL220" s="7"/>
      <c r="HWM220" s="7"/>
      <c r="HWN220" s="7"/>
      <c r="HWO220" s="7"/>
      <c r="HWP220" s="7"/>
      <c r="HWQ220" s="7"/>
      <c r="HWR220" s="7"/>
      <c r="HWS220" s="7"/>
      <c r="HWT220" s="7"/>
      <c r="HWU220" s="7"/>
      <c r="HWV220" s="7"/>
      <c r="HWW220" s="7"/>
      <c r="HWX220" s="7"/>
      <c r="HWY220" s="7"/>
      <c r="HWZ220" s="7"/>
      <c r="HXA220" s="7"/>
      <c r="HXB220" s="7"/>
      <c r="HXC220" s="7"/>
      <c r="HXD220" s="7"/>
      <c r="HXE220" s="7"/>
      <c r="HXF220" s="7"/>
      <c r="HXG220" s="7"/>
      <c r="HXH220" s="7"/>
      <c r="HXI220" s="7"/>
      <c r="HXJ220" s="7"/>
      <c r="HXK220" s="7"/>
      <c r="HXL220" s="7"/>
      <c r="HXM220" s="7"/>
      <c r="HXN220" s="7"/>
      <c r="HXO220" s="7"/>
      <c r="HXP220" s="7"/>
      <c r="HXQ220" s="7"/>
      <c r="HXR220" s="7"/>
      <c r="HXS220" s="7"/>
      <c r="HXT220" s="7"/>
      <c r="HXU220" s="7"/>
      <c r="HXV220" s="7"/>
      <c r="HXW220" s="7"/>
      <c r="HXX220" s="7"/>
      <c r="HXY220" s="7"/>
      <c r="HXZ220" s="7"/>
      <c r="HYA220" s="7"/>
      <c r="HYB220" s="7"/>
      <c r="HYC220" s="7"/>
      <c r="HYD220" s="7"/>
      <c r="HYE220" s="7"/>
      <c r="HYF220" s="7"/>
      <c r="HYG220" s="7"/>
      <c r="HYH220" s="7"/>
      <c r="HYI220" s="7"/>
      <c r="HYJ220" s="7"/>
      <c r="HYK220" s="7"/>
      <c r="HYL220" s="7"/>
      <c r="HYM220" s="7"/>
      <c r="HYN220" s="7"/>
      <c r="HYO220" s="7"/>
      <c r="HYP220" s="7"/>
      <c r="HYQ220" s="7"/>
      <c r="HYR220" s="7"/>
      <c r="HYS220" s="7"/>
      <c r="HYT220" s="7"/>
      <c r="HYU220" s="7"/>
      <c r="HYV220" s="7"/>
      <c r="HYW220" s="7"/>
      <c r="HYX220" s="7"/>
      <c r="HYY220" s="7"/>
      <c r="HYZ220" s="7"/>
      <c r="HZA220" s="7"/>
      <c r="HZB220" s="7"/>
      <c r="HZC220" s="7"/>
      <c r="HZD220" s="7"/>
      <c r="HZE220" s="7"/>
      <c r="HZF220" s="7"/>
      <c r="HZG220" s="7"/>
      <c r="HZH220" s="7"/>
      <c r="HZI220" s="7"/>
      <c r="HZJ220" s="7"/>
      <c r="HZK220" s="7"/>
      <c r="HZL220" s="7"/>
      <c r="HZM220" s="7"/>
      <c r="HZN220" s="7"/>
      <c r="HZO220" s="7"/>
      <c r="HZP220" s="7"/>
      <c r="HZQ220" s="7"/>
      <c r="HZR220" s="7"/>
      <c r="HZS220" s="7"/>
      <c r="HZT220" s="7"/>
      <c r="HZU220" s="7"/>
      <c r="HZV220" s="7"/>
      <c r="HZW220" s="7"/>
      <c r="HZX220" s="7"/>
      <c r="HZY220" s="7"/>
      <c r="HZZ220" s="7"/>
      <c r="IAA220" s="7"/>
      <c r="IAB220" s="7"/>
      <c r="IAC220" s="7"/>
      <c r="IAD220" s="7"/>
      <c r="IAE220" s="7"/>
      <c r="IAF220" s="7"/>
      <c r="IAG220" s="7"/>
      <c r="IAH220" s="7"/>
      <c r="IAI220" s="7"/>
      <c r="IAJ220" s="7"/>
      <c r="IAK220" s="7"/>
      <c r="IAL220" s="7"/>
      <c r="IAM220" s="7"/>
      <c r="IAN220" s="7"/>
      <c r="IAO220" s="7"/>
      <c r="IAP220" s="7"/>
      <c r="IAQ220" s="7"/>
      <c r="IAR220" s="7"/>
      <c r="IAS220" s="7"/>
      <c r="IAT220" s="7"/>
      <c r="IAU220" s="7"/>
      <c r="IAV220" s="7"/>
      <c r="IAW220" s="7"/>
      <c r="IAX220" s="7"/>
      <c r="IAY220" s="7"/>
      <c r="IAZ220" s="7"/>
      <c r="IBA220" s="7"/>
      <c r="IBB220" s="7"/>
      <c r="IBC220" s="7"/>
      <c r="IBD220" s="7"/>
      <c r="IBE220" s="7"/>
      <c r="IBF220" s="7"/>
      <c r="IBG220" s="7"/>
      <c r="IBH220" s="7"/>
      <c r="IBI220" s="7"/>
      <c r="IBJ220" s="7"/>
      <c r="IBK220" s="7"/>
      <c r="IBL220" s="7"/>
      <c r="IBM220" s="7"/>
      <c r="IBN220" s="7"/>
      <c r="IBO220" s="7"/>
      <c r="IBP220" s="7"/>
      <c r="IBQ220" s="7"/>
      <c r="IBR220" s="7"/>
      <c r="IBS220" s="7"/>
      <c r="IBT220" s="7"/>
      <c r="IBU220" s="7"/>
      <c r="IBV220" s="7"/>
      <c r="IBW220" s="7"/>
      <c r="IBX220" s="7"/>
      <c r="IBY220" s="7"/>
      <c r="IBZ220" s="7"/>
      <c r="ICA220" s="7"/>
      <c r="ICB220" s="7"/>
      <c r="ICC220" s="7"/>
      <c r="ICD220" s="7"/>
      <c r="ICE220" s="7"/>
      <c r="ICF220" s="7"/>
      <c r="ICG220" s="7"/>
      <c r="ICH220" s="7"/>
      <c r="ICI220" s="7"/>
      <c r="ICJ220" s="7"/>
      <c r="ICK220" s="7"/>
      <c r="ICL220" s="7"/>
      <c r="ICM220" s="7"/>
      <c r="ICN220" s="7"/>
      <c r="ICO220" s="7"/>
      <c r="ICP220" s="7"/>
      <c r="ICQ220" s="7"/>
      <c r="ICR220" s="7"/>
      <c r="ICS220" s="7"/>
      <c r="ICT220" s="7"/>
      <c r="ICU220" s="7"/>
      <c r="ICV220" s="7"/>
      <c r="ICW220" s="7"/>
      <c r="ICX220" s="7"/>
      <c r="ICY220" s="7"/>
      <c r="ICZ220" s="7"/>
      <c r="IDA220" s="7"/>
      <c r="IDB220" s="7"/>
      <c r="IDC220" s="7"/>
      <c r="IDD220" s="7"/>
      <c r="IDE220" s="7"/>
      <c r="IDF220" s="7"/>
      <c r="IDG220" s="7"/>
      <c r="IDH220" s="7"/>
      <c r="IDI220" s="7"/>
      <c r="IDJ220" s="7"/>
      <c r="IDK220" s="7"/>
      <c r="IDL220" s="7"/>
      <c r="IDM220" s="7"/>
      <c r="IDN220" s="7"/>
      <c r="IDO220" s="7"/>
      <c r="IDP220" s="7"/>
      <c r="IDQ220" s="7"/>
      <c r="IDR220" s="7"/>
      <c r="IDS220" s="7"/>
      <c r="IDT220" s="7"/>
      <c r="IDU220" s="7"/>
      <c r="IDV220" s="7"/>
      <c r="IDW220" s="7"/>
      <c r="IDX220" s="7"/>
      <c r="IDY220" s="7"/>
      <c r="IDZ220" s="7"/>
      <c r="IEA220" s="7"/>
      <c r="IEB220" s="7"/>
      <c r="IEC220" s="7"/>
      <c r="IED220" s="7"/>
      <c r="IEE220" s="7"/>
      <c r="IEF220" s="7"/>
      <c r="IEG220" s="7"/>
      <c r="IEH220" s="7"/>
      <c r="IEI220" s="7"/>
      <c r="IEJ220" s="7"/>
      <c r="IEK220" s="7"/>
      <c r="IEL220" s="7"/>
      <c r="IEM220" s="7"/>
      <c r="IEN220" s="7"/>
      <c r="IEO220" s="7"/>
      <c r="IEP220" s="7"/>
      <c r="IEQ220" s="7"/>
      <c r="IER220" s="7"/>
      <c r="IES220" s="7"/>
      <c r="IET220" s="7"/>
      <c r="IEU220" s="7"/>
      <c r="IEV220" s="7"/>
      <c r="IEW220" s="7"/>
      <c r="IEX220" s="7"/>
      <c r="IEY220" s="7"/>
      <c r="IEZ220" s="7"/>
      <c r="IFA220" s="7"/>
      <c r="IFB220" s="7"/>
      <c r="IFC220" s="7"/>
      <c r="IFD220" s="7"/>
      <c r="IFE220" s="7"/>
      <c r="IFF220" s="7"/>
      <c r="IFG220" s="7"/>
      <c r="IFH220" s="7"/>
      <c r="IFI220" s="7"/>
      <c r="IFJ220" s="7"/>
      <c r="IFK220" s="7"/>
      <c r="IFL220" s="7"/>
      <c r="IFM220" s="7"/>
      <c r="IFN220" s="7"/>
      <c r="IFO220" s="7"/>
      <c r="IFP220" s="7"/>
      <c r="IFQ220" s="7"/>
      <c r="IFR220" s="7"/>
      <c r="IFS220" s="7"/>
      <c r="IFT220" s="7"/>
      <c r="IFU220" s="7"/>
      <c r="IFV220" s="7"/>
      <c r="IFW220" s="7"/>
      <c r="IFX220" s="7"/>
      <c r="IFY220" s="7"/>
      <c r="IFZ220" s="7"/>
      <c r="IGA220" s="7"/>
      <c r="IGB220" s="7"/>
      <c r="IGC220" s="7"/>
      <c r="IGD220" s="7"/>
      <c r="IGE220" s="7"/>
      <c r="IGF220" s="7"/>
      <c r="IGG220" s="7"/>
      <c r="IGH220" s="7"/>
      <c r="IGI220" s="7"/>
      <c r="IGJ220" s="7"/>
      <c r="IGK220" s="7"/>
      <c r="IGL220" s="7"/>
      <c r="IGM220" s="7"/>
      <c r="IGN220" s="7"/>
      <c r="IGO220" s="7"/>
      <c r="IGP220" s="7"/>
      <c r="IGQ220" s="7"/>
      <c r="IGR220" s="7"/>
      <c r="IGS220" s="7"/>
      <c r="IGT220" s="7"/>
      <c r="IGU220" s="7"/>
      <c r="IGV220" s="7"/>
      <c r="IGW220" s="7"/>
      <c r="IGX220" s="7"/>
      <c r="IGY220" s="7"/>
      <c r="IGZ220" s="7"/>
      <c r="IHA220" s="7"/>
      <c r="IHB220" s="7"/>
      <c r="IHC220" s="7"/>
      <c r="IHD220" s="7"/>
      <c r="IHE220" s="7"/>
      <c r="IHF220" s="7"/>
      <c r="IHG220" s="7"/>
      <c r="IHH220" s="7"/>
      <c r="IHI220" s="7"/>
      <c r="IHJ220" s="7"/>
      <c r="IHK220" s="7"/>
      <c r="IHL220" s="7"/>
      <c r="IHM220" s="7"/>
      <c r="IHN220" s="7"/>
      <c r="IHO220" s="7"/>
      <c r="IHP220" s="7"/>
      <c r="IHQ220" s="7"/>
      <c r="IHR220" s="7"/>
      <c r="IHS220" s="7"/>
      <c r="IHT220" s="7"/>
      <c r="IHU220" s="7"/>
      <c r="IHV220" s="7"/>
      <c r="IHW220" s="7"/>
      <c r="IHX220" s="7"/>
      <c r="IHY220" s="7"/>
      <c r="IHZ220" s="7"/>
      <c r="IIA220" s="7"/>
      <c r="IIB220" s="7"/>
      <c r="IIC220" s="7"/>
      <c r="IID220" s="7"/>
      <c r="IIE220" s="7"/>
      <c r="IIF220" s="7"/>
      <c r="IIG220" s="7"/>
      <c r="IIH220" s="7"/>
      <c r="III220" s="7"/>
      <c r="IIJ220" s="7"/>
      <c r="IIK220" s="7"/>
      <c r="IIL220" s="7"/>
      <c r="IIM220" s="7"/>
      <c r="IIN220" s="7"/>
      <c r="IIO220" s="7"/>
      <c r="IIP220" s="7"/>
      <c r="IIQ220" s="7"/>
      <c r="IIR220" s="7"/>
      <c r="IIS220" s="7"/>
      <c r="IIT220" s="7"/>
      <c r="IIU220" s="7"/>
      <c r="IIV220" s="7"/>
      <c r="IIW220" s="7"/>
      <c r="IIX220" s="7"/>
      <c r="IIY220" s="7"/>
      <c r="IIZ220" s="7"/>
      <c r="IJA220" s="7"/>
      <c r="IJB220" s="7"/>
      <c r="IJC220" s="7"/>
      <c r="IJD220" s="7"/>
      <c r="IJE220" s="7"/>
      <c r="IJF220" s="7"/>
      <c r="IJG220" s="7"/>
      <c r="IJH220" s="7"/>
      <c r="IJI220" s="7"/>
      <c r="IJJ220" s="7"/>
      <c r="IJK220" s="7"/>
      <c r="IJL220" s="7"/>
      <c r="IJM220" s="7"/>
      <c r="IJN220" s="7"/>
      <c r="IJO220" s="7"/>
      <c r="IJP220" s="7"/>
      <c r="IJQ220" s="7"/>
      <c r="IJR220" s="7"/>
      <c r="IJS220" s="7"/>
      <c r="IJT220" s="7"/>
      <c r="IJU220" s="7"/>
      <c r="IJV220" s="7"/>
      <c r="IJW220" s="7"/>
      <c r="IJX220" s="7"/>
      <c r="IJY220" s="7"/>
      <c r="IJZ220" s="7"/>
      <c r="IKA220" s="7"/>
      <c r="IKB220" s="7"/>
      <c r="IKC220" s="7"/>
      <c r="IKD220" s="7"/>
      <c r="IKE220" s="7"/>
      <c r="IKF220" s="7"/>
      <c r="IKG220" s="7"/>
      <c r="IKH220" s="7"/>
      <c r="IKI220" s="7"/>
      <c r="IKJ220" s="7"/>
      <c r="IKK220" s="7"/>
      <c r="IKL220" s="7"/>
      <c r="IKM220" s="7"/>
      <c r="IKN220" s="7"/>
      <c r="IKO220" s="7"/>
      <c r="IKP220" s="7"/>
      <c r="IKQ220" s="7"/>
      <c r="IKR220" s="7"/>
      <c r="IKS220" s="7"/>
      <c r="IKT220" s="7"/>
      <c r="IKU220" s="7"/>
      <c r="IKV220" s="7"/>
      <c r="IKW220" s="7"/>
      <c r="IKX220" s="7"/>
      <c r="IKY220" s="7"/>
      <c r="IKZ220" s="7"/>
      <c r="ILA220" s="7"/>
      <c r="ILB220" s="7"/>
      <c r="ILC220" s="7"/>
      <c r="ILD220" s="7"/>
      <c r="ILE220" s="7"/>
      <c r="ILF220" s="7"/>
      <c r="ILG220" s="7"/>
      <c r="ILH220" s="7"/>
      <c r="ILI220" s="7"/>
      <c r="ILJ220" s="7"/>
      <c r="ILK220" s="7"/>
      <c r="ILL220" s="7"/>
      <c r="ILM220" s="7"/>
      <c r="ILN220" s="7"/>
      <c r="ILO220" s="7"/>
      <c r="ILP220" s="7"/>
      <c r="ILQ220" s="7"/>
      <c r="ILR220" s="7"/>
      <c r="ILS220" s="7"/>
      <c r="ILT220" s="7"/>
      <c r="ILU220" s="7"/>
      <c r="ILV220" s="7"/>
      <c r="ILW220" s="7"/>
      <c r="ILX220" s="7"/>
      <c r="ILY220" s="7"/>
      <c r="ILZ220" s="7"/>
      <c r="IMA220" s="7"/>
      <c r="IMB220" s="7"/>
      <c r="IMC220" s="7"/>
      <c r="IMD220" s="7"/>
      <c r="IME220" s="7"/>
      <c r="IMF220" s="7"/>
      <c r="IMG220" s="7"/>
      <c r="IMH220" s="7"/>
      <c r="IMI220" s="7"/>
      <c r="IMJ220" s="7"/>
      <c r="IMK220" s="7"/>
      <c r="IML220" s="7"/>
      <c r="IMM220" s="7"/>
      <c r="IMN220" s="7"/>
      <c r="IMO220" s="7"/>
      <c r="IMP220" s="7"/>
      <c r="IMQ220" s="7"/>
      <c r="IMR220" s="7"/>
      <c r="IMS220" s="7"/>
      <c r="IMT220" s="7"/>
      <c r="IMU220" s="7"/>
      <c r="IMV220" s="7"/>
      <c r="IMW220" s="7"/>
      <c r="IMX220" s="7"/>
      <c r="IMY220" s="7"/>
      <c r="IMZ220" s="7"/>
      <c r="INA220" s="7"/>
      <c r="INB220" s="7"/>
      <c r="INC220" s="7"/>
      <c r="IND220" s="7"/>
      <c r="INE220" s="7"/>
      <c r="INF220" s="7"/>
      <c r="ING220" s="7"/>
      <c r="INH220" s="7"/>
      <c r="INI220" s="7"/>
      <c r="INJ220" s="7"/>
      <c r="INK220" s="7"/>
      <c r="INL220" s="7"/>
      <c r="INM220" s="7"/>
      <c r="INN220" s="7"/>
      <c r="INO220" s="7"/>
      <c r="INP220" s="7"/>
      <c r="INQ220" s="7"/>
      <c r="INR220" s="7"/>
      <c r="INS220" s="7"/>
      <c r="INT220" s="7"/>
      <c r="INU220" s="7"/>
      <c r="INV220" s="7"/>
      <c r="INW220" s="7"/>
      <c r="INX220" s="7"/>
      <c r="INY220" s="7"/>
      <c r="INZ220" s="7"/>
      <c r="IOA220" s="7"/>
      <c r="IOB220" s="7"/>
      <c r="IOC220" s="7"/>
      <c r="IOD220" s="7"/>
      <c r="IOE220" s="7"/>
      <c r="IOF220" s="7"/>
      <c r="IOG220" s="7"/>
      <c r="IOH220" s="7"/>
      <c r="IOI220" s="7"/>
      <c r="IOJ220" s="7"/>
      <c r="IOK220" s="7"/>
      <c r="IOL220" s="7"/>
      <c r="IOM220" s="7"/>
      <c r="ION220" s="7"/>
      <c r="IOO220" s="7"/>
      <c r="IOP220" s="7"/>
      <c r="IOQ220" s="7"/>
      <c r="IOR220" s="7"/>
      <c r="IOS220" s="7"/>
      <c r="IOT220" s="7"/>
      <c r="IOU220" s="7"/>
      <c r="IOV220" s="7"/>
      <c r="IOW220" s="7"/>
      <c r="IOX220" s="7"/>
      <c r="IOY220" s="7"/>
      <c r="IOZ220" s="7"/>
      <c r="IPA220" s="7"/>
      <c r="IPB220" s="7"/>
      <c r="IPC220" s="7"/>
      <c r="IPD220" s="7"/>
      <c r="IPE220" s="7"/>
      <c r="IPF220" s="7"/>
      <c r="IPG220" s="7"/>
      <c r="IPH220" s="7"/>
      <c r="IPI220" s="7"/>
      <c r="IPJ220" s="7"/>
      <c r="IPK220" s="7"/>
      <c r="IPL220" s="7"/>
      <c r="IPM220" s="7"/>
      <c r="IPN220" s="7"/>
      <c r="IPO220" s="7"/>
      <c r="IPP220" s="7"/>
      <c r="IPQ220" s="7"/>
      <c r="IPR220" s="7"/>
      <c r="IPS220" s="7"/>
      <c r="IPT220" s="7"/>
      <c r="IPU220" s="7"/>
      <c r="IPV220" s="7"/>
      <c r="IPW220" s="7"/>
      <c r="IPX220" s="7"/>
      <c r="IPY220" s="7"/>
      <c r="IPZ220" s="7"/>
      <c r="IQA220" s="7"/>
      <c r="IQB220" s="7"/>
      <c r="IQC220" s="7"/>
      <c r="IQD220" s="7"/>
      <c r="IQE220" s="7"/>
      <c r="IQF220" s="7"/>
      <c r="IQG220" s="7"/>
      <c r="IQH220" s="7"/>
      <c r="IQI220" s="7"/>
      <c r="IQJ220" s="7"/>
      <c r="IQK220" s="7"/>
      <c r="IQL220" s="7"/>
      <c r="IQM220" s="7"/>
      <c r="IQN220" s="7"/>
      <c r="IQO220" s="7"/>
      <c r="IQP220" s="7"/>
      <c r="IQQ220" s="7"/>
      <c r="IQR220" s="7"/>
      <c r="IQS220" s="7"/>
      <c r="IQT220" s="7"/>
      <c r="IQU220" s="7"/>
      <c r="IQV220" s="7"/>
      <c r="IQW220" s="7"/>
      <c r="IQX220" s="7"/>
      <c r="IQY220" s="7"/>
      <c r="IQZ220" s="7"/>
      <c r="IRA220" s="7"/>
      <c r="IRB220" s="7"/>
      <c r="IRC220" s="7"/>
      <c r="IRD220" s="7"/>
      <c r="IRE220" s="7"/>
      <c r="IRF220" s="7"/>
      <c r="IRG220" s="7"/>
      <c r="IRH220" s="7"/>
      <c r="IRI220" s="7"/>
      <c r="IRJ220" s="7"/>
      <c r="IRK220" s="7"/>
      <c r="IRL220" s="7"/>
      <c r="IRM220" s="7"/>
      <c r="IRN220" s="7"/>
      <c r="IRO220" s="7"/>
      <c r="IRP220" s="7"/>
      <c r="IRQ220" s="7"/>
      <c r="IRR220" s="7"/>
      <c r="IRS220" s="7"/>
      <c r="IRT220" s="7"/>
      <c r="IRU220" s="7"/>
      <c r="IRV220" s="7"/>
      <c r="IRW220" s="7"/>
      <c r="IRX220" s="7"/>
      <c r="IRY220" s="7"/>
      <c r="IRZ220" s="7"/>
      <c r="ISA220" s="7"/>
      <c r="ISB220" s="7"/>
      <c r="ISC220" s="7"/>
      <c r="ISD220" s="7"/>
      <c r="ISE220" s="7"/>
      <c r="ISF220" s="7"/>
      <c r="ISG220" s="7"/>
      <c r="ISH220" s="7"/>
      <c r="ISI220" s="7"/>
      <c r="ISJ220" s="7"/>
      <c r="ISK220" s="7"/>
      <c r="ISL220" s="7"/>
      <c r="ISM220" s="7"/>
      <c r="ISN220" s="7"/>
      <c r="ISO220" s="7"/>
      <c r="ISP220" s="7"/>
      <c r="ISQ220" s="7"/>
      <c r="ISR220" s="7"/>
      <c r="ISS220" s="7"/>
      <c r="IST220" s="7"/>
      <c r="ISU220" s="7"/>
      <c r="ISV220" s="7"/>
      <c r="ISW220" s="7"/>
      <c r="ISX220" s="7"/>
      <c r="ISY220" s="7"/>
      <c r="ISZ220" s="7"/>
      <c r="ITA220" s="7"/>
      <c r="ITB220" s="7"/>
      <c r="ITC220" s="7"/>
      <c r="ITD220" s="7"/>
      <c r="ITE220" s="7"/>
      <c r="ITF220" s="7"/>
      <c r="ITG220" s="7"/>
      <c r="ITH220" s="7"/>
      <c r="ITI220" s="7"/>
      <c r="ITJ220" s="7"/>
      <c r="ITK220" s="7"/>
      <c r="ITL220" s="7"/>
      <c r="ITM220" s="7"/>
      <c r="ITN220" s="7"/>
      <c r="ITO220" s="7"/>
      <c r="ITP220" s="7"/>
      <c r="ITQ220" s="7"/>
      <c r="ITR220" s="7"/>
      <c r="ITS220" s="7"/>
      <c r="ITT220" s="7"/>
      <c r="ITU220" s="7"/>
      <c r="ITV220" s="7"/>
      <c r="ITW220" s="7"/>
      <c r="ITX220" s="7"/>
      <c r="ITY220" s="7"/>
      <c r="ITZ220" s="7"/>
      <c r="IUA220" s="7"/>
      <c r="IUB220" s="7"/>
      <c r="IUC220" s="7"/>
      <c r="IUD220" s="7"/>
      <c r="IUE220" s="7"/>
      <c r="IUF220" s="7"/>
      <c r="IUG220" s="7"/>
      <c r="IUH220" s="7"/>
      <c r="IUI220" s="7"/>
      <c r="IUJ220" s="7"/>
      <c r="IUK220" s="7"/>
      <c r="IUL220" s="7"/>
      <c r="IUM220" s="7"/>
      <c r="IUN220" s="7"/>
      <c r="IUO220" s="7"/>
      <c r="IUP220" s="7"/>
      <c r="IUQ220" s="7"/>
      <c r="IUR220" s="7"/>
      <c r="IUS220" s="7"/>
      <c r="IUT220" s="7"/>
      <c r="IUU220" s="7"/>
      <c r="IUV220" s="7"/>
      <c r="IUW220" s="7"/>
      <c r="IUX220" s="7"/>
      <c r="IUY220" s="7"/>
      <c r="IUZ220" s="7"/>
      <c r="IVA220" s="7"/>
      <c r="IVB220" s="7"/>
      <c r="IVC220" s="7"/>
      <c r="IVD220" s="7"/>
      <c r="IVE220" s="7"/>
      <c r="IVF220" s="7"/>
      <c r="IVG220" s="7"/>
      <c r="IVH220" s="7"/>
      <c r="IVI220" s="7"/>
      <c r="IVJ220" s="7"/>
      <c r="IVK220" s="7"/>
      <c r="IVL220" s="7"/>
      <c r="IVM220" s="7"/>
      <c r="IVN220" s="7"/>
      <c r="IVO220" s="7"/>
      <c r="IVP220" s="7"/>
      <c r="IVQ220" s="7"/>
      <c r="IVR220" s="7"/>
      <c r="IVS220" s="7"/>
      <c r="IVT220" s="7"/>
      <c r="IVU220" s="7"/>
      <c r="IVV220" s="7"/>
      <c r="IVW220" s="7"/>
      <c r="IVX220" s="7"/>
      <c r="IVY220" s="7"/>
      <c r="IVZ220" s="7"/>
      <c r="IWA220" s="7"/>
      <c r="IWB220" s="7"/>
      <c r="IWC220" s="7"/>
      <c r="IWD220" s="7"/>
      <c r="IWE220" s="7"/>
      <c r="IWF220" s="7"/>
      <c r="IWG220" s="7"/>
      <c r="IWH220" s="7"/>
      <c r="IWI220" s="7"/>
      <c r="IWJ220" s="7"/>
      <c r="IWK220" s="7"/>
      <c r="IWL220" s="7"/>
      <c r="IWM220" s="7"/>
      <c r="IWN220" s="7"/>
      <c r="IWO220" s="7"/>
      <c r="IWP220" s="7"/>
      <c r="IWQ220" s="7"/>
      <c r="IWR220" s="7"/>
      <c r="IWS220" s="7"/>
      <c r="IWT220" s="7"/>
      <c r="IWU220" s="7"/>
      <c r="IWV220" s="7"/>
      <c r="IWW220" s="7"/>
      <c r="IWX220" s="7"/>
      <c r="IWY220" s="7"/>
      <c r="IWZ220" s="7"/>
      <c r="IXA220" s="7"/>
      <c r="IXB220" s="7"/>
      <c r="IXC220" s="7"/>
      <c r="IXD220" s="7"/>
      <c r="IXE220" s="7"/>
      <c r="IXF220" s="7"/>
      <c r="IXG220" s="7"/>
      <c r="IXH220" s="7"/>
      <c r="IXI220" s="7"/>
      <c r="IXJ220" s="7"/>
      <c r="IXK220" s="7"/>
      <c r="IXL220" s="7"/>
      <c r="IXM220" s="7"/>
      <c r="IXN220" s="7"/>
      <c r="IXO220" s="7"/>
      <c r="IXP220" s="7"/>
      <c r="IXQ220" s="7"/>
      <c r="IXR220" s="7"/>
      <c r="IXS220" s="7"/>
      <c r="IXT220" s="7"/>
      <c r="IXU220" s="7"/>
      <c r="IXV220" s="7"/>
      <c r="IXW220" s="7"/>
      <c r="IXX220" s="7"/>
      <c r="IXY220" s="7"/>
      <c r="IXZ220" s="7"/>
      <c r="IYA220" s="7"/>
      <c r="IYB220" s="7"/>
      <c r="IYC220" s="7"/>
      <c r="IYD220" s="7"/>
      <c r="IYE220" s="7"/>
      <c r="IYF220" s="7"/>
      <c r="IYG220" s="7"/>
      <c r="IYH220" s="7"/>
      <c r="IYI220" s="7"/>
      <c r="IYJ220" s="7"/>
      <c r="IYK220" s="7"/>
      <c r="IYL220" s="7"/>
      <c r="IYM220" s="7"/>
      <c r="IYN220" s="7"/>
      <c r="IYO220" s="7"/>
      <c r="IYP220" s="7"/>
      <c r="IYQ220" s="7"/>
      <c r="IYR220" s="7"/>
      <c r="IYS220" s="7"/>
      <c r="IYT220" s="7"/>
      <c r="IYU220" s="7"/>
      <c r="IYV220" s="7"/>
      <c r="IYW220" s="7"/>
      <c r="IYX220" s="7"/>
      <c r="IYY220" s="7"/>
      <c r="IYZ220" s="7"/>
      <c r="IZA220" s="7"/>
      <c r="IZB220" s="7"/>
      <c r="IZC220" s="7"/>
      <c r="IZD220" s="7"/>
      <c r="IZE220" s="7"/>
      <c r="IZF220" s="7"/>
      <c r="IZG220" s="7"/>
      <c r="IZH220" s="7"/>
      <c r="IZI220" s="7"/>
      <c r="IZJ220" s="7"/>
      <c r="IZK220" s="7"/>
      <c r="IZL220" s="7"/>
      <c r="IZM220" s="7"/>
      <c r="IZN220" s="7"/>
      <c r="IZO220" s="7"/>
      <c r="IZP220" s="7"/>
      <c r="IZQ220" s="7"/>
      <c r="IZR220" s="7"/>
      <c r="IZS220" s="7"/>
      <c r="IZT220" s="7"/>
      <c r="IZU220" s="7"/>
      <c r="IZV220" s="7"/>
      <c r="IZW220" s="7"/>
      <c r="IZX220" s="7"/>
      <c r="IZY220" s="7"/>
      <c r="IZZ220" s="7"/>
      <c r="JAA220" s="7"/>
      <c r="JAB220" s="7"/>
      <c r="JAC220" s="7"/>
      <c r="JAD220" s="7"/>
      <c r="JAE220" s="7"/>
      <c r="JAF220" s="7"/>
      <c r="JAG220" s="7"/>
      <c r="JAH220" s="7"/>
      <c r="JAI220" s="7"/>
      <c r="JAJ220" s="7"/>
      <c r="JAK220" s="7"/>
      <c r="JAL220" s="7"/>
      <c r="JAM220" s="7"/>
      <c r="JAN220" s="7"/>
      <c r="JAO220" s="7"/>
      <c r="JAP220" s="7"/>
      <c r="JAQ220" s="7"/>
      <c r="JAR220" s="7"/>
      <c r="JAS220" s="7"/>
      <c r="JAT220" s="7"/>
      <c r="JAU220" s="7"/>
      <c r="JAV220" s="7"/>
      <c r="JAW220" s="7"/>
      <c r="JAX220" s="7"/>
      <c r="JAY220" s="7"/>
      <c r="JAZ220" s="7"/>
      <c r="JBA220" s="7"/>
      <c r="JBB220" s="7"/>
      <c r="JBC220" s="7"/>
      <c r="JBD220" s="7"/>
      <c r="JBE220" s="7"/>
      <c r="JBF220" s="7"/>
      <c r="JBG220" s="7"/>
      <c r="JBH220" s="7"/>
      <c r="JBI220" s="7"/>
      <c r="JBJ220" s="7"/>
      <c r="JBK220" s="7"/>
      <c r="JBL220" s="7"/>
      <c r="JBM220" s="7"/>
      <c r="JBN220" s="7"/>
      <c r="JBO220" s="7"/>
      <c r="JBP220" s="7"/>
      <c r="JBQ220" s="7"/>
      <c r="JBR220" s="7"/>
      <c r="JBS220" s="7"/>
      <c r="JBT220" s="7"/>
      <c r="JBU220" s="7"/>
      <c r="JBV220" s="7"/>
      <c r="JBW220" s="7"/>
      <c r="JBX220" s="7"/>
      <c r="JBY220" s="7"/>
      <c r="JBZ220" s="7"/>
      <c r="JCA220" s="7"/>
      <c r="JCB220" s="7"/>
      <c r="JCC220" s="7"/>
      <c r="JCD220" s="7"/>
      <c r="JCE220" s="7"/>
      <c r="JCF220" s="7"/>
      <c r="JCG220" s="7"/>
      <c r="JCH220" s="7"/>
      <c r="JCI220" s="7"/>
      <c r="JCJ220" s="7"/>
      <c r="JCK220" s="7"/>
      <c r="JCL220" s="7"/>
      <c r="JCM220" s="7"/>
      <c r="JCN220" s="7"/>
      <c r="JCO220" s="7"/>
      <c r="JCP220" s="7"/>
      <c r="JCQ220" s="7"/>
      <c r="JCR220" s="7"/>
      <c r="JCS220" s="7"/>
      <c r="JCT220" s="7"/>
      <c r="JCU220" s="7"/>
      <c r="JCV220" s="7"/>
      <c r="JCW220" s="7"/>
      <c r="JCX220" s="7"/>
      <c r="JCY220" s="7"/>
      <c r="JCZ220" s="7"/>
      <c r="JDA220" s="7"/>
      <c r="JDB220" s="7"/>
      <c r="JDC220" s="7"/>
      <c r="JDD220" s="7"/>
      <c r="JDE220" s="7"/>
      <c r="JDF220" s="7"/>
      <c r="JDG220" s="7"/>
      <c r="JDH220" s="7"/>
      <c r="JDI220" s="7"/>
      <c r="JDJ220" s="7"/>
      <c r="JDK220" s="7"/>
      <c r="JDL220" s="7"/>
      <c r="JDM220" s="7"/>
      <c r="JDN220" s="7"/>
      <c r="JDO220" s="7"/>
      <c r="JDP220" s="7"/>
      <c r="JDQ220" s="7"/>
      <c r="JDR220" s="7"/>
      <c r="JDS220" s="7"/>
      <c r="JDT220" s="7"/>
      <c r="JDU220" s="7"/>
      <c r="JDV220" s="7"/>
      <c r="JDW220" s="7"/>
      <c r="JDX220" s="7"/>
      <c r="JDY220" s="7"/>
      <c r="JDZ220" s="7"/>
      <c r="JEA220" s="7"/>
      <c r="JEB220" s="7"/>
      <c r="JEC220" s="7"/>
      <c r="JED220" s="7"/>
      <c r="JEE220" s="7"/>
      <c r="JEF220" s="7"/>
      <c r="JEG220" s="7"/>
      <c r="JEH220" s="7"/>
      <c r="JEI220" s="7"/>
      <c r="JEJ220" s="7"/>
      <c r="JEK220" s="7"/>
      <c r="JEL220" s="7"/>
      <c r="JEM220" s="7"/>
      <c r="JEN220" s="7"/>
      <c r="JEO220" s="7"/>
      <c r="JEP220" s="7"/>
      <c r="JEQ220" s="7"/>
      <c r="JER220" s="7"/>
      <c r="JES220" s="7"/>
      <c r="JET220" s="7"/>
      <c r="JEU220" s="7"/>
      <c r="JEV220" s="7"/>
      <c r="JEW220" s="7"/>
      <c r="JEX220" s="7"/>
      <c r="JEY220" s="7"/>
      <c r="JEZ220" s="7"/>
      <c r="JFA220" s="7"/>
      <c r="JFB220" s="7"/>
      <c r="JFC220" s="7"/>
      <c r="JFD220" s="7"/>
      <c r="JFE220" s="7"/>
      <c r="JFF220" s="7"/>
      <c r="JFG220" s="7"/>
      <c r="JFH220" s="7"/>
      <c r="JFI220" s="7"/>
      <c r="JFJ220" s="7"/>
      <c r="JFK220" s="7"/>
      <c r="JFL220" s="7"/>
      <c r="JFM220" s="7"/>
      <c r="JFN220" s="7"/>
      <c r="JFO220" s="7"/>
      <c r="JFP220" s="7"/>
      <c r="JFQ220" s="7"/>
      <c r="JFR220" s="7"/>
      <c r="JFS220" s="7"/>
      <c r="JFT220" s="7"/>
      <c r="JFU220" s="7"/>
      <c r="JFV220" s="7"/>
      <c r="JFW220" s="7"/>
      <c r="JFX220" s="7"/>
      <c r="JFY220" s="7"/>
      <c r="JFZ220" s="7"/>
      <c r="JGA220" s="7"/>
      <c r="JGB220" s="7"/>
      <c r="JGC220" s="7"/>
      <c r="JGD220" s="7"/>
      <c r="JGE220" s="7"/>
      <c r="JGF220" s="7"/>
      <c r="JGG220" s="7"/>
      <c r="JGH220" s="7"/>
      <c r="JGI220" s="7"/>
      <c r="JGJ220" s="7"/>
      <c r="JGK220" s="7"/>
      <c r="JGL220" s="7"/>
      <c r="JGM220" s="7"/>
      <c r="JGN220" s="7"/>
      <c r="JGO220" s="7"/>
      <c r="JGP220" s="7"/>
      <c r="JGQ220" s="7"/>
      <c r="JGR220" s="7"/>
      <c r="JGS220" s="7"/>
      <c r="JGT220" s="7"/>
      <c r="JGU220" s="7"/>
      <c r="JGV220" s="7"/>
      <c r="JGW220" s="7"/>
      <c r="JGX220" s="7"/>
      <c r="JGY220" s="7"/>
      <c r="JGZ220" s="7"/>
      <c r="JHA220" s="7"/>
      <c r="JHB220" s="7"/>
      <c r="JHC220" s="7"/>
      <c r="JHD220" s="7"/>
      <c r="JHE220" s="7"/>
      <c r="JHF220" s="7"/>
      <c r="JHG220" s="7"/>
      <c r="JHH220" s="7"/>
      <c r="JHI220" s="7"/>
      <c r="JHJ220" s="7"/>
      <c r="JHK220" s="7"/>
      <c r="JHL220" s="7"/>
      <c r="JHM220" s="7"/>
      <c r="JHN220" s="7"/>
      <c r="JHO220" s="7"/>
      <c r="JHP220" s="7"/>
      <c r="JHQ220" s="7"/>
      <c r="JHR220" s="7"/>
      <c r="JHS220" s="7"/>
      <c r="JHT220" s="7"/>
      <c r="JHU220" s="7"/>
      <c r="JHV220" s="7"/>
      <c r="JHW220" s="7"/>
      <c r="JHX220" s="7"/>
      <c r="JHY220" s="7"/>
      <c r="JHZ220" s="7"/>
      <c r="JIA220" s="7"/>
      <c r="JIB220" s="7"/>
      <c r="JIC220" s="7"/>
      <c r="JID220" s="7"/>
      <c r="JIE220" s="7"/>
      <c r="JIF220" s="7"/>
      <c r="JIG220" s="7"/>
      <c r="JIH220" s="7"/>
      <c r="JII220" s="7"/>
      <c r="JIJ220" s="7"/>
      <c r="JIK220" s="7"/>
      <c r="JIL220" s="7"/>
      <c r="JIM220" s="7"/>
      <c r="JIN220" s="7"/>
      <c r="JIO220" s="7"/>
      <c r="JIP220" s="7"/>
      <c r="JIQ220" s="7"/>
      <c r="JIR220" s="7"/>
      <c r="JIS220" s="7"/>
      <c r="JIT220" s="7"/>
      <c r="JIU220" s="7"/>
      <c r="JIV220" s="7"/>
      <c r="JIW220" s="7"/>
      <c r="JIX220" s="7"/>
      <c r="JIY220" s="7"/>
      <c r="JIZ220" s="7"/>
      <c r="JJA220" s="7"/>
      <c r="JJB220" s="7"/>
      <c r="JJC220" s="7"/>
      <c r="JJD220" s="7"/>
      <c r="JJE220" s="7"/>
      <c r="JJF220" s="7"/>
      <c r="JJG220" s="7"/>
      <c r="JJH220" s="7"/>
      <c r="JJI220" s="7"/>
      <c r="JJJ220" s="7"/>
      <c r="JJK220" s="7"/>
      <c r="JJL220" s="7"/>
      <c r="JJM220" s="7"/>
      <c r="JJN220" s="7"/>
      <c r="JJO220" s="7"/>
      <c r="JJP220" s="7"/>
      <c r="JJQ220" s="7"/>
      <c r="JJR220" s="7"/>
      <c r="JJS220" s="7"/>
      <c r="JJT220" s="7"/>
      <c r="JJU220" s="7"/>
      <c r="JJV220" s="7"/>
      <c r="JJW220" s="7"/>
      <c r="JJX220" s="7"/>
      <c r="JJY220" s="7"/>
      <c r="JJZ220" s="7"/>
      <c r="JKA220" s="7"/>
      <c r="JKB220" s="7"/>
      <c r="JKC220" s="7"/>
      <c r="JKD220" s="7"/>
      <c r="JKE220" s="7"/>
      <c r="JKF220" s="7"/>
      <c r="JKG220" s="7"/>
      <c r="JKH220" s="7"/>
      <c r="JKI220" s="7"/>
      <c r="JKJ220" s="7"/>
      <c r="JKK220" s="7"/>
      <c r="JKL220" s="7"/>
      <c r="JKM220" s="7"/>
      <c r="JKN220" s="7"/>
      <c r="JKO220" s="7"/>
      <c r="JKP220" s="7"/>
      <c r="JKQ220" s="7"/>
      <c r="JKR220" s="7"/>
      <c r="JKS220" s="7"/>
      <c r="JKT220" s="7"/>
      <c r="JKU220" s="7"/>
      <c r="JKV220" s="7"/>
      <c r="JKW220" s="7"/>
      <c r="JKX220" s="7"/>
      <c r="JKY220" s="7"/>
      <c r="JKZ220" s="7"/>
      <c r="JLA220" s="7"/>
      <c r="JLB220" s="7"/>
      <c r="JLC220" s="7"/>
      <c r="JLD220" s="7"/>
      <c r="JLE220" s="7"/>
      <c r="JLF220" s="7"/>
      <c r="JLG220" s="7"/>
      <c r="JLH220" s="7"/>
      <c r="JLI220" s="7"/>
      <c r="JLJ220" s="7"/>
      <c r="JLK220" s="7"/>
      <c r="JLL220" s="7"/>
      <c r="JLM220" s="7"/>
      <c r="JLN220" s="7"/>
      <c r="JLO220" s="7"/>
      <c r="JLP220" s="7"/>
      <c r="JLQ220" s="7"/>
      <c r="JLR220" s="7"/>
      <c r="JLS220" s="7"/>
      <c r="JLT220" s="7"/>
      <c r="JLU220" s="7"/>
      <c r="JLV220" s="7"/>
      <c r="JLW220" s="7"/>
      <c r="JLX220" s="7"/>
      <c r="JLY220" s="7"/>
      <c r="JLZ220" s="7"/>
      <c r="JMA220" s="7"/>
      <c r="JMB220" s="7"/>
      <c r="JMC220" s="7"/>
      <c r="JMD220" s="7"/>
      <c r="JME220" s="7"/>
      <c r="JMF220" s="7"/>
      <c r="JMG220" s="7"/>
      <c r="JMH220" s="7"/>
      <c r="JMI220" s="7"/>
      <c r="JMJ220" s="7"/>
      <c r="JMK220" s="7"/>
      <c r="JML220" s="7"/>
      <c r="JMM220" s="7"/>
      <c r="JMN220" s="7"/>
      <c r="JMO220" s="7"/>
      <c r="JMP220" s="7"/>
      <c r="JMQ220" s="7"/>
      <c r="JMR220" s="7"/>
      <c r="JMS220" s="7"/>
      <c r="JMT220" s="7"/>
      <c r="JMU220" s="7"/>
      <c r="JMV220" s="7"/>
      <c r="JMW220" s="7"/>
      <c r="JMX220" s="7"/>
      <c r="JMY220" s="7"/>
      <c r="JMZ220" s="7"/>
      <c r="JNA220" s="7"/>
      <c r="JNB220" s="7"/>
      <c r="JNC220" s="7"/>
      <c r="JND220" s="7"/>
      <c r="JNE220" s="7"/>
      <c r="JNF220" s="7"/>
      <c r="JNG220" s="7"/>
      <c r="JNH220" s="7"/>
      <c r="JNI220" s="7"/>
      <c r="JNJ220" s="7"/>
      <c r="JNK220" s="7"/>
      <c r="JNL220" s="7"/>
      <c r="JNM220" s="7"/>
      <c r="JNN220" s="7"/>
      <c r="JNO220" s="7"/>
      <c r="JNP220" s="7"/>
      <c r="JNQ220" s="7"/>
      <c r="JNR220" s="7"/>
      <c r="JNS220" s="7"/>
      <c r="JNT220" s="7"/>
      <c r="JNU220" s="7"/>
      <c r="JNV220" s="7"/>
      <c r="JNW220" s="7"/>
      <c r="JNX220" s="7"/>
      <c r="JNY220" s="7"/>
      <c r="JNZ220" s="7"/>
      <c r="JOA220" s="7"/>
      <c r="JOB220" s="7"/>
      <c r="JOC220" s="7"/>
      <c r="JOD220" s="7"/>
      <c r="JOE220" s="7"/>
      <c r="JOF220" s="7"/>
      <c r="JOG220" s="7"/>
      <c r="JOH220" s="7"/>
      <c r="JOI220" s="7"/>
      <c r="JOJ220" s="7"/>
      <c r="JOK220" s="7"/>
      <c r="JOL220" s="7"/>
      <c r="JOM220" s="7"/>
      <c r="JON220" s="7"/>
      <c r="JOO220" s="7"/>
      <c r="JOP220" s="7"/>
      <c r="JOQ220" s="7"/>
      <c r="JOR220" s="7"/>
      <c r="JOS220" s="7"/>
      <c r="JOT220" s="7"/>
      <c r="JOU220" s="7"/>
      <c r="JOV220" s="7"/>
      <c r="JOW220" s="7"/>
      <c r="JOX220" s="7"/>
      <c r="JOY220" s="7"/>
      <c r="JOZ220" s="7"/>
      <c r="JPA220" s="7"/>
      <c r="JPB220" s="7"/>
      <c r="JPC220" s="7"/>
      <c r="JPD220" s="7"/>
      <c r="JPE220" s="7"/>
      <c r="JPF220" s="7"/>
      <c r="JPG220" s="7"/>
      <c r="JPH220" s="7"/>
      <c r="JPI220" s="7"/>
      <c r="JPJ220" s="7"/>
      <c r="JPK220" s="7"/>
      <c r="JPL220" s="7"/>
      <c r="JPM220" s="7"/>
      <c r="JPN220" s="7"/>
      <c r="JPO220" s="7"/>
      <c r="JPP220" s="7"/>
      <c r="JPQ220" s="7"/>
      <c r="JPR220" s="7"/>
      <c r="JPS220" s="7"/>
      <c r="JPT220" s="7"/>
      <c r="JPU220" s="7"/>
      <c r="JPV220" s="7"/>
      <c r="JPW220" s="7"/>
      <c r="JPX220" s="7"/>
      <c r="JPY220" s="7"/>
      <c r="JPZ220" s="7"/>
      <c r="JQA220" s="7"/>
      <c r="JQB220" s="7"/>
      <c r="JQC220" s="7"/>
      <c r="JQD220" s="7"/>
      <c r="JQE220" s="7"/>
      <c r="JQF220" s="7"/>
      <c r="JQG220" s="7"/>
      <c r="JQH220" s="7"/>
      <c r="JQI220" s="7"/>
      <c r="JQJ220" s="7"/>
      <c r="JQK220" s="7"/>
      <c r="JQL220" s="7"/>
      <c r="JQM220" s="7"/>
      <c r="JQN220" s="7"/>
      <c r="JQO220" s="7"/>
      <c r="JQP220" s="7"/>
      <c r="JQQ220" s="7"/>
      <c r="JQR220" s="7"/>
      <c r="JQS220" s="7"/>
      <c r="JQT220" s="7"/>
      <c r="JQU220" s="7"/>
      <c r="JQV220" s="7"/>
      <c r="JQW220" s="7"/>
      <c r="JQX220" s="7"/>
      <c r="JQY220" s="7"/>
      <c r="JQZ220" s="7"/>
      <c r="JRA220" s="7"/>
      <c r="JRB220" s="7"/>
      <c r="JRC220" s="7"/>
      <c r="JRD220" s="7"/>
      <c r="JRE220" s="7"/>
      <c r="JRF220" s="7"/>
      <c r="JRG220" s="7"/>
      <c r="JRH220" s="7"/>
      <c r="JRI220" s="7"/>
      <c r="JRJ220" s="7"/>
      <c r="JRK220" s="7"/>
      <c r="JRL220" s="7"/>
      <c r="JRM220" s="7"/>
      <c r="JRN220" s="7"/>
      <c r="JRO220" s="7"/>
      <c r="JRP220" s="7"/>
      <c r="JRQ220" s="7"/>
      <c r="JRR220" s="7"/>
      <c r="JRS220" s="7"/>
      <c r="JRT220" s="7"/>
      <c r="JRU220" s="7"/>
      <c r="JRV220" s="7"/>
      <c r="JRW220" s="7"/>
      <c r="JRX220" s="7"/>
      <c r="JRY220" s="7"/>
      <c r="JRZ220" s="7"/>
      <c r="JSA220" s="7"/>
      <c r="JSB220" s="7"/>
      <c r="JSC220" s="7"/>
      <c r="JSD220" s="7"/>
      <c r="JSE220" s="7"/>
      <c r="JSF220" s="7"/>
      <c r="JSG220" s="7"/>
      <c r="JSH220" s="7"/>
      <c r="JSI220" s="7"/>
      <c r="JSJ220" s="7"/>
      <c r="JSK220" s="7"/>
      <c r="JSL220" s="7"/>
      <c r="JSM220" s="7"/>
      <c r="JSN220" s="7"/>
      <c r="JSO220" s="7"/>
      <c r="JSP220" s="7"/>
      <c r="JSQ220" s="7"/>
      <c r="JSR220" s="7"/>
      <c r="JSS220" s="7"/>
      <c r="JST220" s="7"/>
      <c r="JSU220" s="7"/>
      <c r="JSV220" s="7"/>
      <c r="JSW220" s="7"/>
      <c r="JSX220" s="7"/>
      <c r="JSY220" s="7"/>
      <c r="JSZ220" s="7"/>
      <c r="JTA220" s="7"/>
      <c r="JTB220" s="7"/>
      <c r="JTC220" s="7"/>
      <c r="JTD220" s="7"/>
      <c r="JTE220" s="7"/>
      <c r="JTF220" s="7"/>
      <c r="JTG220" s="7"/>
      <c r="JTH220" s="7"/>
      <c r="JTI220" s="7"/>
      <c r="JTJ220" s="7"/>
      <c r="JTK220" s="7"/>
      <c r="JTL220" s="7"/>
      <c r="JTM220" s="7"/>
      <c r="JTN220" s="7"/>
      <c r="JTO220" s="7"/>
      <c r="JTP220" s="7"/>
      <c r="JTQ220" s="7"/>
      <c r="JTR220" s="7"/>
      <c r="JTS220" s="7"/>
      <c r="JTT220" s="7"/>
      <c r="JTU220" s="7"/>
      <c r="JTV220" s="7"/>
      <c r="JTW220" s="7"/>
      <c r="JTX220" s="7"/>
      <c r="JTY220" s="7"/>
      <c r="JTZ220" s="7"/>
      <c r="JUA220" s="7"/>
      <c r="JUB220" s="7"/>
      <c r="JUC220" s="7"/>
      <c r="JUD220" s="7"/>
      <c r="JUE220" s="7"/>
      <c r="JUF220" s="7"/>
      <c r="JUG220" s="7"/>
      <c r="JUH220" s="7"/>
      <c r="JUI220" s="7"/>
      <c r="JUJ220" s="7"/>
      <c r="JUK220" s="7"/>
      <c r="JUL220" s="7"/>
      <c r="JUM220" s="7"/>
      <c r="JUN220" s="7"/>
      <c r="JUO220" s="7"/>
      <c r="JUP220" s="7"/>
      <c r="JUQ220" s="7"/>
      <c r="JUR220" s="7"/>
      <c r="JUS220" s="7"/>
      <c r="JUT220" s="7"/>
      <c r="JUU220" s="7"/>
      <c r="JUV220" s="7"/>
      <c r="JUW220" s="7"/>
      <c r="JUX220" s="7"/>
      <c r="JUY220" s="7"/>
      <c r="JUZ220" s="7"/>
      <c r="JVA220" s="7"/>
      <c r="JVB220" s="7"/>
      <c r="JVC220" s="7"/>
      <c r="JVD220" s="7"/>
      <c r="JVE220" s="7"/>
      <c r="JVF220" s="7"/>
      <c r="JVG220" s="7"/>
      <c r="JVH220" s="7"/>
      <c r="JVI220" s="7"/>
      <c r="JVJ220" s="7"/>
      <c r="JVK220" s="7"/>
      <c r="JVL220" s="7"/>
      <c r="JVM220" s="7"/>
      <c r="JVN220" s="7"/>
      <c r="JVO220" s="7"/>
      <c r="JVP220" s="7"/>
      <c r="JVQ220" s="7"/>
      <c r="JVR220" s="7"/>
      <c r="JVS220" s="7"/>
      <c r="JVT220" s="7"/>
      <c r="JVU220" s="7"/>
      <c r="JVV220" s="7"/>
      <c r="JVW220" s="7"/>
      <c r="JVX220" s="7"/>
      <c r="JVY220" s="7"/>
      <c r="JVZ220" s="7"/>
      <c r="JWA220" s="7"/>
      <c r="JWB220" s="7"/>
      <c r="JWC220" s="7"/>
      <c r="JWD220" s="7"/>
      <c r="JWE220" s="7"/>
      <c r="JWF220" s="7"/>
      <c r="JWG220" s="7"/>
      <c r="JWH220" s="7"/>
      <c r="JWI220" s="7"/>
      <c r="JWJ220" s="7"/>
      <c r="JWK220" s="7"/>
      <c r="JWL220" s="7"/>
      <c r="JWM220" s="7"/>
      <c r="JWN220" s="7"/>
      <c r="JWO220" s="7"/>
      <c r="JWP220" s="7"/>
      <c r="JWQ220" s="7"/>
      <c r="JWR220" s="7"/>
      <c r="JWS220" s="7"/>
      <c r="JWT220" s="7"/>
      <c r="JWU220" s="7"/>
      <c r="JWV220" s="7"/>
      <c r="JWW220" s="7"/>
      <c r="JWX220" s="7"/>
      <c r="JWY220" s="7"/>
      <c r="JWZ220" s="7"/>
      <c r="JXA220" s="7"/>
      <c r="JXB220" s="7"/>
      <c r="JXC220" s="7"/>
      <c r="JXD220" s="7"/>
      <c r="JXE220" s="7"/>
      <c r="JXF220" s="7"/>
      <c r="JXG220" s="7"/>
      <c r="JXH220" s="7"/>
      <c r="JXI220" s="7"/>
      <c r="JXJ220" s="7"/>
      <c r="JXK220" s="7"/>
      <c r="JXL220" s="7"/>
      <c r="JXM220" s="7"/>
      <c r="JXN220" s="7"/>
      <c r="JXO220" s="7"/>
      <c r="JXP220" s="7"/>
      <c r="JXQ220" s="7"/>
      <c r="JXR220" s="7"/>
      <c r="JXS220" s="7"/>
      <c r="JXT220" s="7"/>
      <c r="JXU220" s="7"/>
      <c r="JXV220" s="7"/>
      <c r="JXW220" s="7"/>
      <c r="JXX220" s="7"/>
      <c r="JXY220" s="7"/>
      <c r="JXZ220" s="7"/>
      <c r="JYA220" s="7"/>
      <c r="JYB220" s="7"/>
      <c r="JYC220" s="7"/>
      <c r="JYD220" s="7"/>
      <c r="JYE220" s="7"/>
      <c r="JYF220" s="7"/>
      <c r="JYG220" s="7"/>
      <c r="JYH220" s="7"/>
      <c r="JYI220" s="7"/>
      <c r="JYJ220" s="7"/>
      <c r="JYK220" s="7"/>
      <c r="JYL220" s="7"/>
      <c r="JYM220" s="7"/>
      <c r="JYN220" s="7"/>
      <c r="JYO220" s="7"/>
      <c r="JYP220" s="7"/>
      <c r="JYQ220" s="7"/>
      <c r="JYR220" s="7"/>
      <c r="JYS220" s="7"/>
      <c r="JYT220" s="7"/>
      <c r="JYU220" s="7"/>
      <c r="JYV220" s="7"/>
      <c r="JYW220" s="7"/>
      <c r="JYX220" s="7"/>
      <c r="JYY220" s="7"/>
      <c r="JYZ220" s="7"/>
      <c r="JZA220" s="7"/>
      <c r="JZB220" s="7"/>
      <c r="JZC220" s="7"/>
      <c r="JZD220" s="7"/>
      <c r="JZE220" s="7"/>
      <c r="JZF220" s="7"/>
      <c r="JZG220" s="7"/>
      <c r="JZH220" s="7"/>
      <c r="JZI220" s="7"/>
      <c r="JZJ220" s="7"/>
      <c r="JZK220" s="7"/>
      <c r="JZL220" s="7"/>
      <c r="JZM220" s="7"/>
      <c r="JZN220" s="7"/>
      <c r="JZO220" s="7"/>
      <c r="JZP220" s="7"/>
      <c r="JZQ220" s="7"/>
      <c r="JZR220" s="7"/>
      <c r="JZS220" s="7"/>
      <c r="JZT220" s="7"/>
      <c r="JZU220" s="7"/>
      <c r="JZV220" s="7"/>
      <c r="JZW220" s="7"/>
      <c r="JZX220" s="7"/>
      <c r="JZY220" s="7"/>
      <c r="JZZ220" s="7"/>
      <c r="KAA220" s="7"/>
      <c r="KAB220" s="7"/>
      <c r="KAC220" s="7"/>
      <c r="KAD220" s="7"/>
      <c r="KAE220" s="7"/>
      <c r="KAF220" s="7"/>
      <c r="KAG220" s="7"/>
      <c r="KAH220" s="7"/>
      <c r="KAI220" s="7"/>
      <c r="KAJ220" s="7"/>
      <c r="KAK220" s="7"/>
      <c r="KAL220" s="7"/>
      <c r="KAM220" s="7"/>
      <c r="KAN220" s="7"/>
      <c r="KAO220" s="7"/>
      <c r="KAP220" s="7"/>
      <c r="KAQ220" s="7"/>
      <c r="KAR220" s="7"/>
      <c r="KAS220" s="7"/>
      <c r="KAT220" s="7"/>
      <c r="KAU220" s="7"/>
      <c r="KAV220" s="7"/>
      <c r="KAW220" s="7"/>
      <c r="KAX220" s="7"/>
      <c r="KAY220" s="7"/>
      <c r="KAZ220" s="7"/>
      <c r="KBA220" s="7"/>
      <c r="KBB220" s="7"/>
      <c r="KBC220" s="7"/>
      <c r="KBD220" s="7"/>
      <c r="KBE220" s="7"/>
      <c r="KBF220" s="7"/>
      <c r="KBG220" s="7"/>
      <c r="KBH220" s="7"/>
      <c r="KBI220" s="7"/>
      <c r="KBJ220" s="7"/>
      <c r="KBK220" s="7"/>
      <c r="KBL220" s="7"/>
      <c r="KBM220" s="7"/>
      <c r="KBN220" s="7"/>
      <c r="KBO220" s="7"/>
      <c r="KBP220" s="7"/>
      <c r="KBQ220" s="7"/>
      <c r="KBR220" s="7"/>
      <c r="KBS220" s="7"/>
      <c r="KBT220" s="7"/>
      <c r="KBU220" s="7"/>
      <c r="KBV220" s="7"/>
      <c r="KBW220" s="7"/>
      <c r="KBX220" s="7"/>
      <c r="KBY220" s="7"/>
      <c r="KBZ220" s="7"/>
      <c r="KCA220" s="7"/>
      <c r="KCB220" s="7"/>
      <c r="KCC220" s="7"/>
      <c r="KCD220" s="7"/>
      <c r="KCE220" s="7"/>
      <c r="KCF220" s="7"/>
      <c r="KCG220" s="7"/>
      <c r="KCH220" s="7"/>
      <c r="KCI220" s="7"/>
      <c r="KCJ220" s="7"/>
      <c r="KCK220" s="7"/>
      <c r="KCL220" s="7"/>
      <c r="KCM220" s="7"/>
      <c r="KCN220" s="7"/>
      <c r="KCO220" s="7"/>
      <c r="KCP220" s="7"/>
      <c r="KCQ220" s="7"/>
      <c r="KCR220" s="7"/>
      <c r="KCS220" s="7"/>
      <c r="KCT220" s="7"/>
      <c r="KCU220" s="7"/>
      <c r="KCV220" s="7"/>
      <c r="KCW220" s="7"/>
      <c r="KCX220" s="7"/>
      <c r="KCY220" s="7"/>
      <c r="KCZ220" s="7"/>
      <c r="KDA220" s="7"/>
      <c r="KDB220" s="7"/>
      <c r="KDC220" s="7"/>
      <c r="KDD220" s="7"/>
      <c r="KDE220" s="7"/>
      <c r="KDF220" s="7"/>
      <c r="KDG220" s="7"/>
      <c r="KDH220" s="7"/>
      <c r="KDI220" s="7"/>
      <c r="KDJ220" s="7"/>
      <c r="KDK220" s="7"/>
      <c r="KDL220" s="7"/>
      <c r="KDM220" s="7"/>
      <c r="KDN220" s="7"/>
      <c r="KDO220" s="7"/>
      <c r="KDP220" s="7"/>
      <c r="KDQ220" s="7"/>
      <c r="KDR220" s="7"/>
      <c r="KDS220" s="7"/>
      <c r="KDT220" s="7"/>
      <c r="KDU220" s="7"/>
      <c r="KDV220" s="7"/>
      <c r="KDW220" s="7"/>
      <c r="KDX220" s="7"/>
      <c r="KDY220" s="7"/>
      <c r="KDZ220" s="7"/>
      <c r="KEA220" s="7"/>
      <c r="KEB220" s="7"/>
      <c r="KEC220" s="7"/>
      <c r="KED220" s="7"/>
      <c r="KEE220" s="7"/>
      <c r="KEF220" s="7"/>
      <c r="KEG220" s="7"/>
      <c r="KEH220" s="7"/>
      <c r="KEI220" s="7"/>
      <c r="KEJ220" s="7"/>
      <c r="KEK220" s="7"/>
      <c r="KEL220" s="7"/>
      <c r="KEM220" s="7"/>
      <c r="KEN220" s="7"/>
      <c r="KEO220" s="7"/>
      <c r="KEP220" s="7"/>
      <c r="KEQ220" s="7"/>
      <c r="KER220" s="7"/>
      <c r="KES220" s="7"/>
      <c r="KET220" s="7"/>
      <c r="KEU220" s="7"/>
      <c r="KEV220" s="7"/>
      <c r="KEW220" s="7"/>
      <c r="KEX220" s="7"/>
      <c r="KEY220" s="7"/>
      <c r="KEZ220" s="7"/>
      <c r="KFA220" s="7"/>
      <c r="KFB220" s="7"/>
      <c r="KFC220" s="7"/>
      <c r="KFD220" s="7"/>
      <c r="KFE220" s="7"/>
      <c r="KFF220" s="7"/>
      <c r="KFG220" s="7"/>
      <c r="KFH220" s="7"/>
      <c r="KFI220" s="7"/>
      <c r="KFJ220" s="7"/>
      <c r="KFK220" s="7"/>
      <c r="KFL220" s="7"/>
      <c r="KFM220" s="7"/>
      <c r="KFN220" s="7"/>
      <c r="KFO220" s="7"/>
      <c r="KFP220" s="7"/>
      <c r="KFQ220" s="7"/>
      <c r="KFR220" s="7"/>
      <c r="KFS220" s="7"/>
      <c r="KFT220" s="7"/>
      <c r="KFU220" s="7"/>
      <c r="KFV220" s="7"/>
      <c r="KFW220" s="7"/>
      <c r="KFX220" s="7"/>
      <c r="KFY220" s="7"/>
      <c r="KFZ220" s="7"/>
      <c r="KGA220" s="7"/>
      <c r="KGB220" s="7"/>
      <c r="KGC220" s="7"/>
      <c r="KGD220" s="7"/>
      <c r="KGE220" s="7"/>
      <c r="KGF220" s="7"/>
      <c r="KGG220" s="7"/>
      <c r="KGH220" s="7"/>
      <c r="KGI220" s="7"/>
      <c r="KGJ220" s="7"/>
      <c r="KGK220" s="7"/>
      <c r="KGL220" s="7"/>
      <c r="KGM220" s="7"/>
      <c r="KGN220" s="7"/>
      <c r="KGO220" s="7"/>
      <c r="KGP220" s="7"/>
      <c r="KGQ220" s="7"/>
      <c r="KGR220" s="7"/>
      <c r="KGS220" s="7"/>
      <c r="KGT220" s="7"/>
      <c r="KGU220" s="7"/>
      <c r="KGV220" s="7"/>
      <c r="KGW220" s="7"/>
      <c r="KGX220" s="7"/>
      <c r="KGY220" s="7"/>
      <c r="KGZ220" s="7"/>
      <c r="KHA220" s="7"/>
      <c r="KHB220" s="7"/>
      <c r="KHC220" s="7"/>
      <c r="KHD220" s="7"/>
      <c r="KHE220" s="7"/>
      <c r="KHF220" s="7"/>
      <c r="KHG220" s="7"/>
      <c r="KHH220" s="7"/>
      <c r="KHI220" s="7"/>
      <c r="KHJ220" s="7"/>
      <c r="KHK220" s="7"/>
      <c r="KHL220" s="7"/>
      <c r="KHM220" s="7"/>
      <c r="KHN220" s="7"/>
      <c r="KHO220" s="7"/>
      <c r="KHP220" s="7"/>
      <c r="KHQ220" s="7"/>
      <c r="KHR220" s="7"/>
      <c r="KHS220" s="7"/>
      <c r="KHT220" s="7"/>
      <c r="KHU220" s="7"/>
      <c r="KHV220" s="7"/>
      <c r="KHW220" s="7"/>
      <c r="KHX220" s="7"/>
      <c r="KHY220" s="7"/>
      <c r="KHZ220" s="7"/>
      <c r="KIA220" s="7"/>
      <c r="KIB220" s="7"/>
      <c r="KIC220" s="7"/>
      <c r="KID220" s="7"/>
      <c r="KIE220" s="7"/>
      <c r="KIF220" s="7"/>
      <c r="KIG220" s="7"/>
      <c r="KIH220" s="7"/>
      <c r="KII220" s="7"/>
      <c r="KIJ220" s="7"/>
      <c r="KIK220" s="7"/>
      <c r="KIL220" s="7"/>
      <c r="KIM220" s="7"/>
      <c r="KIN220" s="7"/>
      <c r="KIO220" s="7"/>
      <c r="KIP220" s="7"/>
      <c r="KIQ220" s="7"/>
      <c r="KIR220" s="7"/>
      <c r="KIS220" s="7"/>
      <c r="KIT220" s="7"/>
      <c r="KIU220" s="7"/>
      <c r="KIV220" s="7"/>
      <c r="KIW220" s="7"/>
      <c r="KIX220" s="7"/>
      <c r="KIY220" s="7"/>
      <c r="KIZ220" s="7"/>
      <c r="KJA220" s="7"/>
      <c r="KJB220" s="7"/>
      <c r="KJC220" s="7"/>
      <c r="KJD220" s="7"/>
      <c r="KJE220" s="7"/>
      <c r="KJF220" s="7"/>
      <c r="KJG220" s="7"/>
      <c r="KJH220" s="7"/>
      <c r="KJI220" s="7"/>
      <c r="KJJ220" s="7"/>
      <c r="KJK220" s="7"/>
      <c r="KJL220" s="7"/>
      <c r="KJM220" s="7"/>
      <c r="KJN220" s="7"/>
      <c r="KJO220" s="7"/>
      <c r="KJP220" s="7"/>
      <c r="KJQ220" s="7"/>
      <c r="KJR220" s="7"/>
      <c r="KJS220" s="7"/>
      <c r="KJT220" s="7"/>
      <c r="KJU220" s="7"/>
      <c r="KJV220" s="7"/>
      <c r="KJW220" s="7"/>
      <c r="KJX220" s="7"/>
      <c r="KJY220" s="7"/>
      <c r="KJZ220" s="7"/>
      <c r="KKA220" s="7"/>
      <c r="KKB220" s="7"/>
      <c r="KKC220" s="7"/>
      <c r="KKD220" s="7"/>
      <c r="KKE220" s="7"/>
      <c r="KKF220" s="7"/>
      <c r="KKG220" s="7"/>
      <c r="KKH220" s="7"/>
      <c r="KKI220" s="7"/>
      <c r="KKJ220" s="7"/>
      <c r="KKK220" s="7"/>
      <c r="KKL220" s="7"/>
      <c r="KKM220" s="7"/>
      <c r="KKN220" s="7"/>
      <c r="KKO220" s="7"/>
      <c r="KKP220" s="7"/>
      <c r="KKQ220" s="7"/>
      <c r="KKR220" s="7"/>
      <c r="KKS220" s="7"/>
      <c r="KKT220" s="7"/>
      <c r="KKU220" s="7"/>
      <c r="KKV220" s="7"/>
      <c r="KKW220" s="7"/>
      <c r="KKX220" s="7"/>
      <c r="KKY220" s="7"/>
      <c r="KKZ220" s="7"/>
      <c r="KLA220" s="7"/>
      <c r="KLB220" s="7"/>
      <c r="KLC220" s="7"/>
      <c r="KLD220" s="7"/>
      <c r="KLE220" s="7"/>
      <c r="KLF220" s="7"/>
      <c r="KLG220" s="7"/>
      <c r="KLH220" s="7"/>
      <c r="KLI220" s="7"/>
      <c r="KLJ220" s="7"/>
      <c r="KLK220" s="7"/>
      <c r="KLL220" s="7"/>
      <c r="KLM220" s="7"/>
      <c r="KLN220" s="7"/>
      <c r="KLO220" s="7"/>
      <c r="KLP220" s="7"/>
      <c r="KLQ220" s="7"/>
      <c r="KLR220" s="7"/>
      <c r="KLS220" s="7"/>
      <c r="KLT220" s="7"/>
      <c r="KLU220" s="7"/>
      <c r="KLV220" s="7"/>
      <c r="KLW220" s="7"/>
      <c r="KLX220" s="7"/>
      <c r="KLY220" s="7"/>
      <c r="KLZ220" s="7"/>
      <c r="KMA220" s="7"/>
      <c r="KMB220" s="7"/>
      <c r="KMC220" s="7"/>
      <c r="KMD220" s="7"/>
      <c r="KME220" s="7"/>
      <c r="KMF220" s="7"/>
      <c r="KMG220" s="7"/>
      <c r="KMH220" s="7"/>
      <c r="KMI220" s="7"/>
      <c r="KMJ220" s="7"/>
      <c r="KMK220" s="7"/>
      <c r="KML220" s="7"/>
      <c r="KMM220" s="7"/>
      <c r="KMN220" s="7"/>
      <c r="KMO220" s="7"/>
      <c r="KMP220" s="7"/>
      <c r="KMQ220" s="7"/>
      <c r="KMR220" s="7"/>
      <c r="KMS220" s="7"/>
      <c r="KMT220" s="7"/>
      <c r="KMU220" s="7"/>
      <c r="KMV220" s="7"/>
      <c r="KMW220" s="7"/>
      <c r="KMX220" s="7"/>
      <c r="KMY220" s="7"/>
      <c r="KMZ220" s="7"/>
      <c r="KNA220" s="7"/>
      <c r="KNB220" s="7"/>
      <c r="KNC220" s="7"/>
      <c r="KND220" s="7"/>
      <c r="KNE220" s="7"/>
      <c r="KNF220" s="7"/>
      <c r="KNG220" s="7"/>
      <c r="KNH220" s="7"/>
      <c r="KNI220" s="7"/>
      <c r="KNJ220" s="7"/>
      <c r="KNK220" s="7"/>
      <c r="KNL220" s="7"/>
      <c r="KNM220" s="7"/>
      <c r="KNN220" s="7"/>
      <c r="KNO220" s="7"/>
      <c r="KNP220" s="7"/>
      <c r="KNQ220" s="7"/>
      <c r="KNR220" s="7"/>
      <c r="KNS220" s="7"/>
      <c r="KNT220" s="7"/>
      <c r="KNU220" s="7"/>
      <c r="KNV220" s="7"/>
      <c r="KNW220" s="7"/>
      <c r="KNX220" s="7"/>
      <c r="KNY220" s="7"/>
      <c r="KNZ220" s="7"/>
      <c r="KOA220" s="7"/>
      <c r="KOB220" s="7"/>
      <c r="KOC220" s="7"/>
      <c r="KOD220" s="7"/>
      <c r="KOE220" s="7"/>
      <c r="KOF220" s="7"/>
      <c r="KOG220" s="7"/>
      <c r="KOH220" s="7"/>
      <c r="KOI220" s="7"/>
      <c r="KOJ220" s="7"/>
      <c r="KOK220" s="7"/>
      <c r="KOL220" s="7"/>
      <c r="KOM220" s="7"/>
      <c r="KON220" s="7"/>
      <c r="KOO220" s="7"/>
      <c r="KOP220" s="7"/>
      <c r="KOQ220" s="7"/>
      <c r="KOR220" s="7"/>
      <c r="KOS220" s="7"/>
      <c r="KOT220" s="7"/>
      <c r="KOU220" s="7"/>
      <c r="KOV220" s="7"/>
      <c r="KOW220" s="7"/>
      <c r="KOX220" s="7"/>
      <c r="KOY220" s="7"/>
      <c r="KOZ220" s="7"/>
      <c r="KPA220" s="7"/>
      <c r="KPB220" s="7"/>
      <c r="KPC220" s="7"/>
      <c r="KPD220" s="7"/>
      <c r="KPE220" s="7"/>
      <c r="KPF220" s="7"/>
      <c r="KPG220" s="7"/>
      <c r="KPH220" s="7"/>
      <c r="KPI220" s="7"/>
      <c r="KPJ220" s="7"/>
      <c r="KPK220" s="7"/>
      <c r="KPL220" s="7"/>
      <c r="KPM220" s="7"/>
      <c r="KPN220" s="7"/>
      <c r="KPO220" s="7"/>
      <c r="KPP220" s="7"/>
      <c r="KPQ220" s="7"/>
      <c r="KPR220" s="7"/>
      <c r="KPS220" s="7"/>
      <c r="KPT220" s="7"/>
      <c r="KPU220" s="7"/>
      <c r="KPV220" s="7"/>
      <c r="KPW220" s="7"/>
      <c r="KPX220" s="7"/>
      <c r="KPY220" s="7"/>
      <c r="KPZ220" s="7"/>
      <c r="KQA220" s="7"/>
      <c r="KQB220" s="7"/>
      <c r="KQC220" s="7"/>
      <c r="KQD220" s="7"/>
      <c r="KQE220" s="7"/>
      <c r="KQF220" s="7"/>
      <c r="KQG220" s="7"/>
      <c r="KQH220" s="7"/>
      <c r="KQI220" s="7"/>
      <c r="KQJ220" s="7"/>
      <c r="KQK220" s="7"/>
      <c r="KQL220" s="7"/>
      <c r="KQM220" s="7"/>
      <c r="KQN220" s="7"/>
      <c r="KQO220" s="7"/>
      <c r="KQP220" s="7"/>
      <c r="KQQ220" s="7"/>
      <c r="KQR220" s="7"/>
      <c r="KQS220" s="7"/>
      <c r="KQT220" s="7"/>
      <c r="KQU220" s="7"/>
      <c r="KQV220" s="7"/>
      <c r="KQW220" s="7"/>
      <c r="KQX220" s="7"/>
      <c r="KQY220" s="7"/>
      <c r="KQZ220" s="7"/>
      <c r="KRA220" s="7"/>
      <c r="KRB220" s="7"/>
      <c r="KRC220" s="7"/>
      <c r="KRD220" s="7"/>
      <c r="KRE220" s="7"/>
      <c r="KRF220" s="7"/>
      <c r="KRG220" s="7"/>
      <c r="KRH220" s="7"/>
      <c r="KRI220" s="7"/>
      <c r="KRJ220" s="7"/>
      <c r="KRK220" s="7"/>
      <c r="KRL220" s="7"/>
      <c r="KRM220" s="7"/>
      <c r="KRN220" s="7"/>
      <c r="KRO220" s="7"/>
      <c r="KRP220" s="7"/>
      <c r="KRQ220" s="7"/>
      <c r="KRR220" s="7"/>
      <c r="KRS220" s="7"/>
      <c r="KRT220" s="7"/>
      <c r="KRU220" s="7"/>
      <c r="KRV220" s="7"/>
      <c r="KRW220" s="7"/>
      <c r="KRX220" s="7"/>
      <c r="KRY220" s="7"/>
      <c r="KRZ220" s="7"/>
      <c r="KSA220" s="7"/>
      <c r="KSB220" s="7"/>
      <c r="KSC220" s="7"/>
      <c r="KSD220" s="7"/>
      <c r="KSE220" s="7"/>
      <c r="KSF220" s="7"/>
      <c r="KSG220" s="7"/>
      <c r="KSH220" s="7"/>
      <c r="KSI220" s="7"/>
      <c r="KSJ220" s="7"/>
      <c r="KSK220" s="7"/>
      <c r="KSL220" s="7"/>
      <c r="KSM220" s="7"/>
      <c r="KSN220" s="7"/>
      <c r="KSO220" s="7"/>
      <c r="KSP220" s="7"/>
      <c r="KSQ220" s="7"/>
      <c r="KSR220" s="7"/>
      <c r="KSS220" s="7"/>
      <c r="KST220" s="7"/>
      <c r="KSU220" s="7"/>
      <c r="KSV220" s="7"/>
      <c r="KSW220" s="7"/>
      <c r="KSX220" s="7"/>
      <c r="KSY220" s="7"/>
      <c r="KSZ220" s="7"/>
      <c r="KTA220" s="7"/>
      <c r="KTB220" s="7"/>
      <c r="KTC220" s="7"/>
      <c r="KTD220" s="7"/>
      <c r="KTE220" s="7"/>
      <c r="KTF220" s="7"/>
      <c r="KTG220" s="7"/>
      <c r="KTH220" s="7"/>
      <c r="KTI220" s="7"/>
      <c r="KTJ220" s="7"/>
      <c r="KTK220" s="7"/>
      <c r="KTL220" s="7"/>
      <c r="KTM220" s="7"/>
      <c r="KTN220" s="7"/>
      <c r="KTO220" s="7"/>
      <c r="KTP220" s="7"/>
      <c r="KTQ220" s="7"/>
      <c r="KTR220" s="7"/>
      <c r="KTS220" s="7"/>
      <c r="KTT220" s="7"/>
      <c r="KTU220" s="7"/>
      <c r="KTV220" s="7"/>
      <c r="KTW220" s="7"/>
      <c r="KTX220" s="7"/>
      <c r="KTY220" s="7"/>
      <c r="KTZ220" s="7"/>
      <c r="KUA220" s="7"/>
      <c r="KUB220" s="7"/>
      <c r="KUC220" s="7"/>
      <c r="KUD220" s="7"/>
      <c r="KUE220" s="7"/>
      <c r="KUF220" s="7"/>
      <c r="KUG220" s="7"/>
      <c r="KUH220" s="7"/>
      <c r="KUI220" s="7"/>
      <c r="KUJ220" s="7"/>
      <c r="KUK220" s="7"/>
      <c r="KUL220" s="7"/>
      <c r="KUM220" s="7"/>
      <c r="KUN220" s="7"/>
      <c r="KUO220" s="7"/>
      <c r="KUP220" s="7"/>
      <c r="KUQ220" s="7"/>
      <c r="KUR220" s="7"/>
      <c r="KUS220" s="7"/>
      <c r="KUT220" s="7"/>
      <c r="KUU220" s="7"/>
      <c r="KUV220" s="7"/>
      <c r="KUW220" s="7"/>
      <c r="KUX220" s="7"/>
      <c r="KUY220" s="7"/>
      <c r="KUZ220" s="7"/>
      <c r="KVA220" s="7"/>
      <c r="KVB220" s="7"/>
      <c r="KVC220" s="7"/>
      <c r="KVD220" s="7"/>
      <c r="KVE220" s="7"/>
      <c r="KVF220" s="7"/>
      <c r="KVG220" s="7"/>
      <c r="KVH220" s="7"/>
      <c r="KVI220" s="7"/>
      <c r="KVJ220" s="7"/>
      <c r="KVK220" s="7"/>
      <c r="KVL220" s="7"/>
      <c r="KVM220" s="7"/>
      <c r="KVN220" s="7"/>
      <c r="KVO220" s="7"/>
      <c r="KVP220" s="7"/>
      <c r="KVQ220" s="7"/>
      <c r="KVR220" s="7"/>
      <c r="KVS220" s="7"/>
      <c r="KVT220" s="7"/>
      <c r="KVU220" s="7"/>
      <c r="KVV220" s="7"/>
      <c r="KVW220" s="7"/>
      <c r="KVX220" s="7"/>
      <c r="KVY220" s="7"/>
      <c r="KVZ220" s="7"/>
      <c r="KWA220" s="7"/>
      <c r="KWB220" s="7"/>
      <c r="KWC220" s="7"/>
      <c r="KWD220" s="7"/>
      <c r="KWE220" s="7"/>
      <c r="KWF220" s="7"/>
      <c r="KWG220" s="7"/>
      <c r="KWH220" s="7"/>
      <c r="KWI220" s="7"/>
      <c r="KWJ220" s="7"/>
      <c r="KWK220" s="7"/>
      <c r="KWL220" s="7"/>
      <c r="KWM220" s="7"/>
      <c r="KWN220" s="7"/>
      <c r="KWO220" s="7"/>
      <c r="KWP220" s="7"/>
      <c r="KWQ220" s="7"/>
      <c r="KWR220" s="7"/>
      <c r="KWS220" s="7"/>
      <c r="KWT220" s="7"/>
      <c r="KWU220" s="7"/>
      <c r="KWV220" s="7"/>
      <c r="KWW220" s="7"/>
      <c r="KWX220" s="7"/>
      <c r="KWY220" s="7"/>
      <c r="KWZ220" s="7"/>
      <c r="KXA220" s="7"/>
      <c r="KXB220" s="7"/>
      <c r="KXC220" s="7"/>
      <c r="KXD220" s="7"/>
      <c r="KXE220" s="7"/>
      <c r="KXF220" s="7"/>
      <c r="KXG220" s="7"/>
      <c r="KXH220" s="7"/>
      <c r="KXI220" s="7"/>
      <c r="KXJ220" s="7"/>
      <c r="KXK220" s="7"/>
      <c r="KXL220" s="7"/>
      <c r="KXM220" s="7"/>
      <c r="KXN220" s="7"/>
      <c r="KXO220" s="7"/>
      <c r="KXP220" s="7"/>
      <c r="KXQ220" s="7"/>
      <c r="KXR220" s="7"/>
      <c r="KXS220" s="7"/>
      <c r="KXT220" s="7"/>
      <c r="KXU220" s="7"/>
      <c r="KXV220" s="7"/>
      <c r="KXW220" s="7"/>
      <c r="KXX220" s="7"/>
      <c r="KXY220" s="7"/>
      <c r="KXZ220" s="7"/>
      <c r="KYA220" s="7"/>
      <c r="KYB220" s="7"/>
      <c r="KYC220" s="7"/>
      <c r="KYD220" s="7"/>
      <c r="KYE220" s="7"/>
      <c r="KYF220" s="7"/>
      <c r="KYG220" s="7"/>
      <c r="KYH220" s="7"/>
      <c r="KYI220" s="7"/>
      <c r="KYJ220" s="7"/>
      <c r="KYK220" s="7"/>
      <c r="KYL220" s="7"/>
      <c r="KYM220" s="7"/>
      <c r="KYN220" s="7"/>
      <c r="KYO220" s="7"/>
      <c r="KYP220" s="7"/>
      <c r="KYQ220" s="7"/>
      <c r="KYR220" s="7"/>
      <c r="KYS220" s="7"/>
      <c r="KYT220" s="7"/>
      <c r="KYU220" s="7"/>
      <c r="KYV220" s="7"/>
      <c r="KYW220" s="7"/>
      <c r="KYX220" s="7"/>
      <c r="KYY220" s="7"/>
      <c r="KYZ220" s="7"/>
      <c r="KZA220" s="7"/>
      <c r="KZB220" s="7"/>
      <c r="KZC220" s="7"/>
      <c r="KZD220" s="7"/>
      <c r="KZE220" s="7"/>
      <c r="KZF220" s="7"/>
      <c r="KZG220" s="7"/>
      <c r="KZH220" s="7"/>
      <c r="KZI220" s="7"/>
      <c r="KZJ220" s="7"/>
      <c r="KZK220" s="7"/>
      <c r="KZL220" s="7"/>
      <c r="KZM220" s="7"/>
      <c r="KZN220" s="7"/>
      <c r="KZO220" s="7"/>
      <c r="KZP220" s="7"/>
      <c r="KZQ220" s="7"/>
      <c r="KZR220" s="7"/>
      <c r="KZS220" s="7"/>
      <c r="KZT220" s="7"/>
      <c r="KZU220" s="7"/>
      <c r="KZV220" s="7"/>
      <c r="KZW220" s="7"/>
      <c r="KZX220" s="7"/>
      <c r="KZY220" s="7"/>
      <c r="KZZ220" s="7"/>
      <c r="LAA220" s="7"/>
      <c r="LAB220" s="7"/>
      <c r="LAC220" s="7"/>
      <c r="LAD220" s="7"/>
      <c r="LAE220" s="7"/>
      <c r="LAF220" s="7"/>
      <c r="LAG220" s="7"/>
      <c r="LAH220" s="7"/>
      <c r="LAI220" s="7"/>
      <c r="LAJ220" s="7"/>
      <c r="LAK220" s="7"/>
      <c r="LAL220" s="7"/>
      <c r="LAM220" s="7"/>
      <c r="LAN220" s="7"/>
      <c r="LAO220" s="7"/>
      <c r="LAP220" s="7"/>
      <c r="LAQ220" s="7"/>
      <c r="LAR220" s="7"/>
      <c r="LAS220" s="7"/>
      <c r="LAT220" s="7"/>
      <c r="LAU220" s="7"/>
      <c r="LAV220" s="7"/>
      <c r="LAW220" s="7"/>
      <c r="LAX220" s="7"/>
      <c r="LAY220" s="7"/>
      <c r="LAZ220" s="7"/>
      <c r="LBA220" s="7"/>
      <c r="LBB220" s="7"/>
      <c r="LBC220" s="7"/>
      <c r="LBD220" s="7"/>
      <c r="LBE220" s="7"/>
      <c r="LBF220" s="7"/>
      <c r="LBG220" s="7"/>
      <c r="LBH220" s="7"/>
      <c r="LBI220" s="7"/>
      <c r="LBJ220" s="7"/>
      <c r="LBK220" s="7"/>
      <c r="LBL220" s="7"/>
      <c r="LBM220" s="7"/>
      <c r="LBN220" s="7"/>
      <c r="LBO220" s="7"/>
      <c r="LBP220" s="7"/>
      <c r="LBQ220" s="7"/>
      <c r="LBR220" s="7"/>
      <c r="LBS220" s="7"/>
      <c r="LBT220" s="7"/>
      <c r="LBU220" s="7"/>
      <c r="LBV220" s="7"/>
      <c r="LBW220" s="7"/>
      <c r="LBX220" s="7"/>
      <c r="LBY220" s="7"/>
      <c r="LBZ220" s="7"/>
      <c r="LCA220" s="7"/>
      <c r="LCB220" s="7"/>
      <c r="LCC220" s="7"/>
      <c r="LCD220" s="7"/>
      <c r="LCE220" s="7"/>
      <c r="LCF220" s="7"/>
      <c r="LCG220" s="7"/>
      <c r="LCH220" s="7"/>
      <c r="LCI220" s="7"/>
      <c r="LCJ220" s="7"/>
      <c r="LCK220" s="7"/>
      <c r="LCL220" s="7"/>
      <c r="LCM220" s="7"/>
      <c r="LCN220" s="7"/>
      <c r="LCO220" s="7"/>
      <c r="LCP220" s="7"/>
      <c r="LCQ220" s="7"/>
      <c r="LCR220" s="7"/>
      <c r="LCS220" s="7"/>
      <c r="LCT220" s="7"/>
      <c r="LCU220" s="7"/>
      <c r="LCV220" s="7"/>
      <c r="LCW220" s="7"/>
      <c r="LCX220" s="7"/>
      <c r="LCY220" s="7"/>
      <c r="LCZ220" s="7"/>
      <c r="LDA220" s="7"/>
      <c r="LDB220" s="7"/>
      <c r="LDC220" s="7"/>
      <c r="LDD220" s="7"/>
      <c r="LDE220" s="7"/>
      <c r="LDF220" s="7"/>
      <c r="LDG220" s="7"/>
      <c r="LDH220" s="7"/>
      <c r="LDI220" s="7"/>
      <c r="LDJ220" s="7"/>
      <c r="LDK220" s="7"/>
      <c r="LDL220" s="7"/>
      <c r="LDM220" s="7"/>
      <c r="LDN220" s="7"/>
      <c r="LDO220" s="7"/>
      <c r="LDP220" s="7"/>
      <c r="LDQ220" s="7"/>
      <c r="LDR220" s="7"/>
      <c r="LDS220" s="7"/>
      <c r="LDT220" s="7"/>
      <c r="LDU220" s="7"/>
      <c r="LDV220" s="7"/>
      <c r="LDW220" s="7"/>
      <c r="LDX220" s="7"/>
      <c r="LDY220" s="7"/>
      <c r="LDZ220" s="7"/>
      <c r="LEA220" s="7"/>
      <c r="LEB220" s="7"/>
      <c r="LEC220" s="7"/>
      <c r="LED220" s="7"/>
      <c r="LEE220" s="7"/>
      <c r="LEF220" s="7"/>
      <c r="LEG220" s="7"/>
      <c r="LEH220" s="7"/>
      <c r="LEI220" s="7"/>
      <c r="LEJ220" s="7"/>
      <c r="LEK220" s="7"/>
      <c r="LEL220" s="7"/>
      <c r="LEM220" s="7"/>
      <c r="LEN220" s="7"/>
      <c r="LEO220" s="7"/>
      <c r="LEP220" s="7"/>
      <c r="LEQ220" s="7"/>
      <c r="LER220" s="7"/>
      <c r="LES220" s="7"/>
      <c r="LET220" s="7"/>
      <c r="LEU220" s="7"/>
      <c r="LEV220" s="7"/>
      <c r="LEW220" s="7"/>
      <c r="LEX220" s="7"/>
      <c r="LEY220" s="7"/>
      <c r="LEZ220" s="7"/>
      <c r="LFA220" s="7"/>
      <c r="LFB220" s="7"/>
      <c r="LFC220" s="7"/>
      <c r="LFD220" s="7"/>
      <c r="LFE220" s="7"/>
      <c r="LFF220" s="7"/>
      <c r="LFG220" s="7"/>
      <c r="LFH220" s="7"/>
      <c r="LFI220" s="7"/>
      <c r="LFJ220" s="7"/>
      <c r="LFK220" s="7"/>
      <c r="LFL220" s="7"/>
      <c r="LFM220" s="7"/>
      <c r="LFN220" s="7"/>
      <c r="LFO220" s="7"/>
      <c r="LFP220" s="7"/>
      <c r="LFQ220" s="7"/>
      <c r="LFR220" s="7"/>
      <c r="LFS220" s="7"/>
      <c r="LFT220" s="7"/>
      <c r="LFU220" s="7"/>
      <c r="LFV220" s="7"/>
      <c r="LFW220" s="7"/>
      <c r="LFX220" s="7"/>
      <c r="LFY220" s="7"/>
      <c r="LFZ220" s="7"/>
      <c r="LGA220" s="7"/>
      <c r="LGB220" s="7"/>
      <c r="LGC220" s="7"/>
      <c r="LGD220" s="7"/>
      <c r="LGE220" s="7"/>
      <c r="LGF220" s="7"/>
      <c r="LGG220" s="7"/>
      <c r="LGH220" s="7"/>
      <c r="LGI220" s="7"/>
      <c r="LGJ220" s="7"/>
      <c r="LGK220" s="7"/>
      <c r="LGL220" s="7"/>
      <c r="LGM220" s="7"/>
      <c r="LGN220" s="7"/>
      <c r="LGO220" s="7"/>
      <c r="LGP220" s="7"/>
      <c r="LGQ220" s="7"/>
      <c r="LGR220" s="7"/>
      <c r="LGS220" s="7"/>
      <c r="LGT220" s="7"/>
      <c r="LGU220" s="7"/>
      <c r="LGV220" s="7"/>
      <c r="LGW220" s="7"/>
      <c r="LGX220" s="7"/>
      <c r="LGY220" s="7"/>
      <c r="LGZ220" s="7"/>
      <c r="LHA220" s="7"/>
      <c r="LHB220" s="7"/>
      <c r="LHC220" s="7"/>
      <c r="LHD220" s="7"/>
      <c r="LHE220" s="7"/>
      <c r="LHF220" s="7"/>
      <c r="LHG220" s="7"/>
      <c r="LHH220" s="7"/>
      <c r="LHI220" s="7"/>
      <c r="LHJ220" s="7"/>
      <c r="LHK220" s="7"/>
      <c r="LHL220" s="7"/>
      <c r="LHM220" s="7"/>
      <c r="LHN220" s="7"/>
      <c r="LHO220" s="7"/>
      <c r="LHP220" s="7"/>
      <c r="LHQ220" s="7"/>
      <c r="LHR220" s="7"/>
      <c r="LHS220" s="7"/>
      <c r="LHT220" s="7"/>
      <c r="LHU220" s="7"/>
      <c r="LHV220" s="7"/>
      <c r="LHW220" s="7"/>
      <c r="LHX220" s="7"/>
      <c r="LHY220" s="7"/>
      <c r="LHZ220" s="7"/>
      <c r="LIA220" s="7"/>
      <c r="LIB220" s="7"/>
      <c r="LIC220" s="7"/>
      <c r="LID220" s="7"/>
      <c r="LIE220" s="7"/>
      <c r="LIF220" s="7"/>
      <c r="LIG220" s="7"/>
      <c r="LIH220" s="7"/>
      <c r="LII220" s="7"/>
      <c r="LIJ220" s="7"/>
      <c r="LIK220" s="7"/>
      <c r="LIL220" s="7"/>
      <c r="LIM220" s="7"/>
      <c r="LIN220" s="7"/>
      <c r="LIO220" s="7"/>
      <c r="LIP220" s="7"/>
      <c r="LIQ220" s="7"/>
      <c r="LIR220" s="7"/>
      <c r="LIS220" s="7"/>
      <c r="LIT220" s="7"/>
      <c r="LIU220" s="7"/>
      <c r="LIV220" s="7"/>
      <c r="LIW220" s="7"/>
      <c r="LIX220" s="7"/>
      <c r="LIY220" s="7"/>
      <c r="LIZ220" s="7"/>
      <c r="LJA220" s="7"/>
      <c r="LJB220" s="7"/>
      <c r="LJC220" s="7"/>
      <c r="LJD220" s="7"/>
      <c r="LJE220" s="7"/>
      <c r="LJF220" s="7"/>
      <c r="LJG220" s="7"/>
      <c r="LJH220" s="7"/>
      <c r="LJI220" s="7"/>
      <c r="LJJ220" s="7"/>
      <c r="LJK220" s="7"/>
      <c r="LJL220" s="7"/>
      <c r="LJM220" s="7"/>
      <c r="LJN220" s="7"/>
      <c r="LJO220" s="7"/>
      <c r="LJP220" s="7"/>
      <c r="LJQ220" s="7"/>
      <c r="LJR220" s="7"/>
      <c r="LJS220" s="7"/>
      <c r="LJT220" s="7"/>
      <c r="LJU220" s="7"/>
      <c r="LJV220" s="7"/>
      <c r="LJW220" s="7"/>
      <c r="LJX220" s="7"/>
      <c r="LJY220" s="7"/>
      <c r="LJZ220" s="7"/>
      <c r="LKA220" s="7"/>
      <c r="LKB220" s="7"/>
      <c r="LKC220" s="7"/>
      <c r="LKD220" s="7"/>
      <c r="LKE220" s="7"/>
      <c r="LKF220" s="7"/>
      <c r="LKG220" s="7"/>
      <c r="LKH220" s="7"/>
      <c r="LKI220" s="7"/>
      <c r="LKJ220" s="7"/>
      <c r="LKK220" s="7"/>
      <c r="LKL220" s="7"/>
      <c r="LKM220" s="7"/>
      <c r="LKN220" s="7"/>
      <c r="LKO220" s="7"/>
      <c r="LKP220" s="7"/>
      <c r="LKQ220" s="7"/>
      <c r="LKR220" s="7"/>
      <c r="LKS220" s="7"/>
      <c r="LKT220" s="7"/>
      <c r="LKU220" s="7"/>
      <c r="LKV220" s="7"/>
      <c r="LKW220" s="7"/>
      <c r="LKX220" s="7"/>
      <c r="LKY220" s="7"/>
      <c r="LKZ220" s="7"/>
      <c r="LLA220" s="7"/>
      <c r="LLB220" s="7"/>
      <c r="LLC220" s="7"/>
      <c r="LLD220" s="7"/>
      <c r="LLE220" s="7"/>
      <c r="LLF220" s="7"/>
      <c r="LLG220" s="7"/>
      <c r="LLH220" s="7"/>
      <c r="LLI220" s="7"/>
      <c r="LLJ220" s="7"/>
      <c r="LLK220" s="7"/>
      <c r="LLL220" s="7"/>
      <c r="LLM220" s="7"/>
      <c r="LLN220" s="7"/>
      <c r="LLO220" s="7"/>
      <c r="LLP220" s="7"/>
      <c r="LLQ220" s="7"/>
      <c r="LLR220" s="7"/>
      <c r="LLS220" s="7"/>
      <c r="LLT220" s="7"/>
      <c r="LLU220" s="7"/>
      <c r="LLV220" s="7"/>
      <c r="LLW220" s="7"/>
      <c r="LLX220" s="7"/>
      <c r="LLY220" s="7"/>
      <c r="LLZ220" s="7"/>
      <c r="LMA220" s="7"/>
      <c r="LMB220" s="7"/>
      <c r="LMC220" s="7"/>
      <c r="LMD220" s="7"/>
      <c r="LME220" s="7"/>
      <c r="LMF220" s="7"/>
      <c r="LMG220" s="7"/>
      <c r="LMH220" s="7"/>
      <c r="LMI220" s="7"/>
      <c r="LMJ220" s="7"/>
      <c r="LMK220" s="7"/>
      <c r="LML220" s="7"/>
      <c r="LMM220" s="7"/>
      <c r="LMN220" s="7"/>
      <c r="LMO220" s="7"/>
      <c r="LMP220" s="7"/>
      <c r="LMQ220" s="7"/>
      <c r="LMR220" s="7"/>
      <c r="LMS220" s="7"/>
      <c r="LMT220" s="7"/>
      <c r="LMU220" s="7"/>
      <c r="LMV220" s="7"/>
      <c r="LMW220" s="7"/>
      <c r="LMX220" s="7"/>
      <c r="LMY220" s="7"/>
      <c r="LMZ220" s="7"/>
      <c r="LNA220" s="7"/>
      <c r="LNB220" s="7"/>
      <c r="LNC220" s="7"/>
      <c r="LND220" s="7"/>
      <c r="LNE220" s="7"/>
      <c r="LNF220" s="7"/>
      <c r="LNG220" s="7"/>
      <c r="LNH220" s="7"/>
      <c r="LNI220" s="7"/>
      <c r="LNJ220" s="7"/>
      <c r="LNK220" s="7"/>
      <c r="LNL220" s="7"/>
      <c r="LNM220" s="7"/>
      <c r="LNN220" s="7"/>
      <c r="LNO220" s="7"/>
      <c r="LNP220" s="7"/>
      <c r="LNQ220" s="7"/>
      <c r="LNR220" s="7"/>
      <c r="LNS220" s="7"/>
      <c r="LNT220" s="7"/>
      <c r="LNU220" s="7"/>
      <c r="LNV220" s="7"/>
      <c r="LNW220" s="7"/>
      <c r="LNX220" s="7"/>
      <c r="LNY220" s="7"/>
      <c r="LNZ220" s="7"/>
      <c r="LOA220" s="7"/>
      <c r="LOB220" s="7"/>
      <c r="LOC220" s="7"/>
      <c r="LOD220" s="7"/>
      <c r="LOE220" s="7"/>
      <c r="LOF220" s="7"/>
      <c r="LOG220" s="7"/>
      <c r="LOH220" s="7"/>
      <c r="LOI220" s="7"/>
      <c r="LOJ220" s="7"/>
      <c r="LOK220" s="7"/>
      <c r="LOL220" s="7"/>
      <c r="LOM220" s="7"/>
      <c r="LON220" s="7"/>
      <c r="LOO220" s="7"/>
      <c r="LOP220" s="7"/>
      <c r="LOQ220" s="7"/>
      <c r="LOR220" s="7"/>
      <c r="LOS220" s="7"/>
      <c r="LOT220" s="7"/>
      <c r="LOU220" s="7"/>
      <c r="LOV220" s="7"/>
      <c r="LOW220" s="7"/>
      <c r="LOX220" s="7"/>
      <c r="LOY220" s="7"/>
      <c r="LOZ220" s="7"/>
      <c r="LPA220" s="7"/>
      <c r="LPB220" s="7"/>
      <c r="LPC220" s="7"/>
      <c r="LPD220" s="7"/>
      <c r="LPE220" s="7"/>
      <c r="LPF220" s="7"/>
      <c r="LPG220" s="7"/>
      <c r="LPH220" s="7"/>
      <c r="LPI220" s="7"/>
      <c r="LPJ220" s="7"/>
      <c r="LPK220" s="7"/>
      <c r="LPL220" s="7"/>
      <c r="LPM220" s="7"/>
      <c r="LPN220" s="7"/>
      <c r="LPO220" s="7"/>
      <c r="LPP220" s="7"/>
      <c r="LPQ220" s="7"/>
      <c r="LPR220" s="7"/>
      <c r="LPS220" s="7"/>
      <c r="LPT220" s="7"/>
      <c r="LPU220" s="7"/>
      <c r="LPV220" s="7"/>
      <c r="LPW220" s="7"/>
      <c r="LPX220" s="7"/>
      <c r="LPY220" s="7"/>
      <c r="LPZ220" s="7"/>
      <c r="LQA220" s="7"/>
      <c r="LQB220" s="7"/>
      <c r="LQC220" s="7"/>
      <c r="LQD220" s="7"/>
      <c r="LQE220" s="7"/>
      <c r="LQF220" s="7"/>
      <c r="LQG220" s="7"/>
      <c r="LQH220" s="7"/>
      <c r="LQI220" s="7"/>
      <c r="LQJ220" s="7"/>
      <c r="LQK220" s="7"/>
      <c r="LQL220" s="7"/>
      <c r="LQM220" s="7"/>
      <c r="LQN220" s="7"/>
      <c r="LQO220" s="7"/>
      <c r="LQP220" s="7"/>
      <c r="LQQ220" s="7"/>
      <c r="LQR220" s="7"/>
      <c r="LQS220" s="7"/>
      <c r="LQT220" s="7"/>
      <c r="LQU220" s="7"/>
      <c r="LQV220" s="7"/>
      <c r="LQW220" s="7"/>
      <c r="LQX220" s="7"/>
      <c r="LQY220" s="7"/>
      <c r="LQZ220" s="7"/>
      <c r="LRA220" s="7"/>
      <c r="LRB220" s="7"/>
      <c r="LRC220" s="7"/>
      <c r="LRD220" s="7"/>
      <c r="LRE220" s="7"/>
      <c r="LRF220" s="7"/>
      <c r="LRG220" s="7"/>
      <c r="LRH220" s="7"/>
      <c r="LRI220" s="7"/>
      <c r="LRJ220" s="7"/>
      <c r="LRK220" s="7"/>
      <c r="LRL220" s="7"/>
      <c r="LRM220" s="7"/>
      <c r="LRN220" s="7"/>
      <c r="LRO220" s="7"/>
      <c r="LRP220" s="7"/>
      <c r="LRQ220" s="7"/>
      <c r="LRR220" s="7"/>
      <c r="LRS220" s="7"/>
      <c r="LRT220" s="7"/>
      <c r="LRU220" s="7"/>
      <c r="LRV220" s="7"/>
      <c r="LRW220" s="7"/>
      <c r="LRX220" s="7"/>
      <c r="LRY220" s="7"/>
      <c r="LRZ220" s="7"/>
      <c r="LSA220" s="7"/>
      <c r="LSB220" s="7"/>
      <c r="LSC220" s="7"/>
      <c r="LSD220" s="7"/>
      <c r="LSE220" s="7"/>
      <c r="LSF220" s="7"/>
      <c r="LSG220" s="7"/>
      <c r="LSH220" s="7"/>
      <c r="LSI220" s="7"/>
      <c r="LSJ220" s="7"/>
      <c r="LSK220" s="7"/>
      <c r="LSL220" s="7"/>
      <c r="LSM220" s="7"/>
      <c r="LSN220" s="7"/>
      <c r="LSO220" s="7"/>
      <c r="LSP220" s="7"/>
      <c r="LSQ220" s="7"/>
      <c r="LSR220" s="7"/>
      <c r="LSS220" s="7"/>
      <c r="LST220" s="7"/>
      <c r="LSU220" s="7"/>
      <c r="LSV220" s="7"/>
      <c r="LSW220" s="7"/>
      <c r="LSX220" s="7"/>
      <c r="LSY220" s="7"/>
      <c r="LSZ220" s="7"/>
      <c r="LTA220" s="7"/>
      <c r="LTB220" s="7"/>
      <c r="LTC220" s="7"/>
      <c r="LTD220" s="7"/>
      <c r="LTE220" s="7"/>
      <c r="LTF220" s="7"/>
      <c r="LTG220" s="7"/>
      <c r="LTH220" s="7"/>
      <c r="LTI220" s="7"/>
      <c r="LTJ220" s="7"/>
      <c r="LTK220" s="7"/>
      <c r="LTL220" s="7"/>
      <c r="LTM220" s="7"/>
      <c r="LTN220" s="7"/>
      <c r="LTO220" s="7"/>
      <c r="LTP220" s="7"/>
      <c r="LTQ220" s="7"/>
      <c r="LTR220" s="7"/>
      <c r="LTS220" s="7"/>
      <c r="LTT220" s="7"/>
      <c r="LTU220" s="7"/>
      <c r="LTV220" s="7"/>
      <c r="LTW220" s="7"/>
      <c r="LTX220" s="7"/>
      <c r="LTY220" s="7"/>
      <c r="LTZ220" s="7"/>
      <c r="LUA220" s="7"/>
      <c r="LUB220" s="7"/>
      <c r="LUC220" s="7"/>
      <c r="LUD220" s="7"/>
      <c r="LUE220" s="7"/>
      <c r="LUF220" s="7"/>
      <c r="LUG220" s="7"/>
      <c r="LUH220" s="7"/>
      <c r="LUI220" s="7"/>
      <c r="LUJ220" s="7"/>
      <c r="LUK220" s="7"/>
      <c r="LUL220" s="7"/>
      <c r="LUM220" s="7"/>
      <c r="LUN220" s="7"/>
      <c r="LUO220" s="7"/>
      <c r="LUP220" s="7"/>
      <c r="LUQ220" s="7"/>
      <c r="LUR220" s="7"/>
      <c r="LUS220" s="7"/>
      <c r="LUT220" s="7"/>
      <c r="LUU220" s="7"/>
      <c r="LUV220" s="7"/>
      <c r="LUW220" s="7"/>
      <c r="LUX220" s="7"/>
      <c r="LUY220" s="7"/>
      <c r="LUZ220" s="7"/>
      <c r="LVA220" s="7"/>
      <c r="LVB220" s="7"/>
      <c r="LVC220" s="7"/>
      <c r="LVD220" s="7"/>
      <c r="LVE220" s="7"/>
      <c r="LVF220" s="7"/>
      <c r="LVG220" s="7"/>
      <c r="LVH220" s="7"/>
      <c r="LVI220" s="7"/>
      <c r="LVJ220" s="7"/>
      <c r="LVK220" s="7"/>
      <c r="LVL220" s="7"/>
      <c r="LVM220" s="7"/>
      <c r="LVN220" s="7"/>
      <c r="LVO220" s="7"/>
      <c r="LVP220" s="7"/>
      <c r="LVQ220" s="7"/>
      <c r="LVR220" s="7"/>
      <c r="LVS220" s="7"/>
      <c r="LVT220" s="7"/>
      <c r="LVU220" s="7"/>
      <c r="LVV220" s="7"/>
      <c r="LVW220" s="7"/>
      <c r="LVX220" s="7"/>
      <c r="LVY220" s="7"/>
      <c r="LVZ220" s="7"/>
      <c r="LWA220" s="7"/>
      <c r="LWB220" s="7"/>
      <c r="LWC220" s="7"/>
      <c r="LWD220" s="7"/>
      <c r="LWE220" s="7"/>
      <c r="LWF220" s="7"/>
      <c r="LWG220" s="7"/>
      <c r="LWH220" s="7"/>
      <c r="LWI220" s="7"/>
      <c r="LWJ220" s="7"/>
      <c r="LWK220" s="7"/>
      <c r="LWL220" s="7"/>
      <c r="LWM220" s="7"/>
      <c r="LWN220" s="7"/>
      <c r="LWO220" s="7"/>
      <c r="LWP220" s="7"/>
      <c r="LWQ220" s="7"/>
      <c r="LWR220" s="7"/>
      <c r="LWS220" s="7"/>
      <c r="LWT220" s="7"/>
      <c r="LWU220" s="7"/>
      <c r="LWV220" s="7"/>
      <c r="LWW220" s="7"/>
      <c r="LWX220" s="7"/>
      <c r="LWY220" s="7"/>
      <c r="LWZ220" s="7"/>
      <c r="LXA220" s="7"/>
      <c r="LXB220" s="7"/>
      <c r="LXC220" s="7"/>
      <c r="LXD220" s="7"/>
      <c r="LXE220" s="7"/>
      <c r="LXF220" s="7"/>
      <c r="LXG220" s="7"/>
      <c r="LXH220" s="7"/>
      <c r="LXI220" s="7"/>
      <c r="LXJ220" s="7"/>
      <c r="LXK220" s="7"/>
      <c r="LXL220" s="7"/>
      <c r="LXM220" s="7"/>
      <c r="LXN220" s="7"/>
      <c r="LXO220" s="7"/>
      <c r="LXP220" s="7"/>
      <c r="LXQ220" s="7"/>
      <c r="LXR220" s="7"/>
      <c r="LXS220" s="7"/>
      <c r="LXT220" s="7"/>
      <c r="LXU220" s="7"/>
      <c r="LXV220" s="7"/>
      <c r="LXW220" s="7"/>
      <c r="LXX220" s="7"/>
      <c r="LXY220" s="7"/>
      <c r="LXZ220" s="7"/>
      <c r="LYA220" s="7"/>
      <c r="LYB220" s="7"/>
      <c r="LYC220" s="7"/>
      <c r="LYD220" s="7"/>
      <c r="LYE220" s="7"/>
      <c r="LYF220" s="7"/>
      <c r="LYG220" s="7"/>
      <c r="LYH220" s="7"/>
      <c r="LYI220" s="7"/>
      <c r="LYJ220" s="7"/>
      <c r="LYK220" s="7"/>
      <c r="LYL220" s="7"/>
      <c r="LYM220" s="7"/>
      <c r="LYN220" s="7"/>
      <c r="LYO220" s="7"/>
      <c r="LYP220" s="7"/>
      <c r="LYQ220" s="7"/>
      <c r="LYR220" s="7"/>
      <c r="LYS220" s="7"/>
      <c r="LYT220" s="7"/>
      <c r="LYU220" s="7"/>
      <c r="LYV220" s="7"/>
      <c r="LYW220" s="7"/>
      <c r="LYX220" s="7"/>
      <c r="LYY220" s="7"/>
      <c r="LYZ220" s="7"/>
      <c r="LZA220" s="7"/>
      <c r="LZB220" s="7"/>
      <c r="LZC220" s="7"/>
      <c r="LZD220" s="7"/>
      <c r="LZE220" s="7"/>
      <c r="LZF220" s="7"/>
      <c r="LZG220" s="7"/>
      <c r="LZH220" s="7"/>
      <c r="LZI220" s="7"/>
      <c r="LZJ220" s="7"/>
      <c r="LZK220" s="7"/>
      <c r="LZL220" s="7"/>
      <c r="LZM220" s="7"/>
      <c r="LZN220" s="7"/>
      <c r="LZO220" s="7"/>
      <c r="LZP220" s="7"/>
      <c r="LZQ220" s="7"/>
      <c r="LZR220" s="7"/>
      <c r="LZS220" s="7"/>
      <c r="LZT220" s="7"/>
      <c r="LZU220" s="7"/>
      <c r="LZV220" s="7"/>
      <c r="LZW220" s="7"/>
      <c r="LZX220" s="7"/>
      <c r="LZY220" s="7"/>
      <c r="LZZ220" s="7"/>
      <c r="MAA220" s="7"/>
      <c r="MAB220" s="7"/>
      <c r="MAC220" s="7"/>
      <c r="MAD220" s="7"/>
      <c r="MAE220" s="7"/>
      <c r="MAF220" s="7"/>
      <c r="MAG220" s="7"/>
      <c r="MAH220" s="7"/>
      <c r="MAI220" s="7"/>
      <c r="MAJ220" s="7"/>
      <c r="MAK220" s="7"/>
      <c r="MAL220" s="7"/>
      <c r="MAM220" s="7"/>
      <c r="MAN220" s="7"/>
      <c r="MAO220" s="7"/>
      <c r="MAP220" s="7"/>
      <c r="MAQ220" s="7"/>
      <c r="MAR220" s="7"/>
      <c r="MAS220" s="7"/>
      <c r="MAT220" s="7"/>
      <c r="MAU220" s="7"/>
      <c r="MAV220" s="7"/>
      <c r="MAW220" s="7"/>
      <c r="MAX220" s="7"/>
      <c r="MAY220" s="7"/>
      <c r="MAZ220" s="7"/>
      <c r="MBA220" s="7"/>
      <c r="MBB220" s="7"/>
      <c r="MBC220" s="7"/>
      <c r="MBD220" s="7"/>
      <c r="MBE220" s="7"/>
      <c r="MBF220" s="7"/>
      <c r="MBG220" s="7"/>
      <c r="MBH220" s="7"/>
      <c r="MBI220" s="7"/>
      <c r="MBJ220" s="7"/>
      <c r="MBK220" s="7"/>
      <c r="MBL220" s="7"/>
      <c r="MBM220" s="7"/>
      <c r="MBN220" s="7"/>
      <c r="MBO220" s="7"/>
      <c r="MBP220" s="7"/>
      <c r="MBQ220" s="7"/>
      <c r="MBR220" s="7"/>
      <c r="MBS220" s="7"/>
      <c r="MBT220" s="7"/>
      <c r="MBU220" s="7"/>
      <c r="MBV220" s="7"/>
      <c r="MBW220" s="7"/>
      <c r="MBX220" s="7"/>
      <c r="MBY220" s="7"/>
      <c r="MBZ220" s="7"/>
      <c r="MCA220" s="7"/>
      <c r="MCB220" s="7"/>
      <c r="MCC220" s="7"/>
      <c r="MCD220" s="7"/>
      <c r="MCE220" s="7"/>
      <c r="MCF220" s="7"/>
      <c r="MCG220" s="7"/>
      <c r="MCH220" s="7"/>
      <c r="MCI220" s="7"/>
      <c r="MCJ220" s="7"/>
      <c r="MCK220" s="7"/>
      <c r="MCL220" s="7"/>
      <c r="MCM220" s="7"/>
      <c r="MCN220" s="7"/>
      <c r="MCO220" s="7"/>
      <c r="MCP220" s="7"/>
      <c r="MCQ220" s="7"/>
      <c r="MCR220" s="7"/>
      <c r="MCS220" s="7"/>
      <c r="MCT220" s="7"/>
      <c r="MCU220" s="7"/>
      <c r="MCV220" s="7"/>
      <c r="MCW220" s="7"/>
      <c r="MCX220" s="7"/>
      <c r="MCY220" s="7"/>
      <c r="MCZ220" s="7"/>
      <c r="MDA220" s="7"/>
      <c r="MDB220" s="7"/>
      <c r="MDC220" s="7"/>
      <c r="MDD220" s="7"/>
      <c r="MDE220" s="7"/>
      <c r="MDF220" s="7"/>
      <c r="MDG220" s="7"/>
      <c r="MDH220" s="7"/>
      <c r="MDI220" s="7"/>
      <c r="MDJ220" s="7"/>
      <c r="MDK220" s="7"/>
      <c r="MDL220" s="7"/>
      <c r="MDM220" s="7"/>
      <c r="MDN220" s="7"/>
      <c r="MDO220" s="7"/>
      <c r="MDP220" s="7"/>
      <c r="MDQ220" s="7"/>
      <c r="MDR220" s="7"/>
      <c r="MDS220" s="7"/>
      <c r="MDT220" s="7"/>
      <c r="MDU220" s="7"/>
      <c r="MDV220" s="7"/>
      <c r="MDW220" s="7"/>
      <c r="MDX220" s="7"/>
      <c r="MDY220" s="7"/>
      <c r="MDZ220" s="7"/>
      <c r="MEA220" s="7"/>
      <c r="MEB220" s="7"/>
      <c r="MEC220" s="7"/>
      <c r="MED220" s="7"/>
      <c r="MEE220" s="7"/>
      <c r="MEF220" s="7"/>
      <c r="MEG220" s="7"/>
      <c r="MEH220" s="7"/>
      <c r="MEI220" s="7"/>
      <c r="MEJ220" s="7"/>
      <c r="MEK220" s="7"/>
      <c r="MEL220" s="7"/>
      <c r="MEM220" s="7"/>
      <c r="MEN220" s="7"/>
      <c r="MEO220" s="7"/>
      <c r="MEP220" s="7"/>
      <c r="MEQ220" s="7"/>
      <c r="MER220" s="7"/>
      <c r="MES220" s="7"/>
      <c r="MET220" s="7"/>
      <c r="MEU220" s="7"/>
      <c r="MEV220" s="7"/>
      <c r="MEW220" s="7"/>
      <c r="MEX220" s="7"/>
      <c r="MEY220" s="7"/>
      <c r="MEZ220" s="7"/>
      <c r="MFA220" s="7"/>
      <c r="MFB220" s="7"/>
      <c r="MFC220" s="7"/>
      <c r="MFD220" s="7"/>
      <c r="MFE220" s="7"/>
      <c r="MFF220" s="7"/>
      <c r="MFG220" s="7"/>
      <c r="MFH220" s="7"/>
      <c r="MFI220" s="7"/>
      <c r="MFJ220" s="7"/>
      <c r="MFK220" s="7"/>
      <c r="MFL220" s="7"/>
      <c r="MFM220" s="7"/>
      <c r="MFN220" s="7"/>
      <c r="MFO220" s="7"/>
      <c r="MFP220" s="7"/>
      <c r="MFQ220" s="7"/>
      <c r="MFR220" s="7"/>
      <c r="MFS220" s="7"/>
      <c r="MFT220" s="7"/>
      <c r="MFU220" s="7"/>
      <c r="MFV220" s="7"/>
      <c r="MFW220" s="7"/>
      <c r="MFX220" s="7"/>
      <c r="MFY220" s="7"/>
      <c r="MFZ220" s="7"/>
      <c r="MGA220" s="7"/>
      <c r="MGB220" s="7"/>
      <c r="MGC220" s="7"/>
      <c r="MGD220" s="7"/>
      <c r="MGE220" s="7"/>
      <c r="MGF220" s="7"/>
      <c r="MGG220" s="7"/>
      <c r="MGH220" s="7"/>
      <c r="MGI220" s="7"/>
      <c r="MGJ220" s="7"/>
      <c r="MGK220" s="7"/>
      <c r="MGL220" s="7"/>
      <c r="MGM220" s="7"/>
      <c r="MGN220" s="7"/>
      <c r="MGO220" s="7"/>
      <c r="MGP220" s="7"/>
      <c r="MGQ220" s="7"/>
      <c r="MGR220" s="7"/>
      <c r="MGS220" s="7"/>
      <c r="MGT220" s="7"/>
      <c r="MGU220" s="7"/>
      <c r="MGV220" s="7"/>
      <c r="MGW220" s="7"/>
      <c r="MGX220" s="7"/>
      <c r="MGY220" s="7"/>
      <c r="MGZ220" s="7"/>
      <c r="MHA220" s="7"/>
      <c r="MHB220" s="7"/>
      <c r="MHC220" s="7"/>
      <c r="MHD220" s="7"/>
      <c r="MHE220" s="7"/>
      <c r="MHF220" s="7"/>
      <c r="MHG220" s="7"/>
      <c r="MHH220" s="7"/>
      <c r="MHI220" s="7"/>
      <c r="MHJ220" s="7"/>
      <c r="MHK220" s="7"/>
      <c r="MHL220" s="7"/>
      <c r="MHM220" s="7"/>
      <c r="MHN220" s="7"/>
      <c r="MHO220" s="7"/>
      <c r="MHP220" s="7"/>
      <c r="MHQ220" s="7"/>
      <c r="MHR220" s="7"/>
      <c r="MHS220" s="7"/>
      <c r="MHT220" s="7"/>
      <c r="MHU220" s="7"/>
      <c r="MHV220" s="7"/>
      <c r="MHW220" s="7"/>
      <c r="MHX220" s="7"/>
      <c r="MHY220" s="7"/>
      <c r="MHZ220" s="7"/>
      <c r="MIA220" s="7"/>
      <c r="MIB220" s="7"/>
      <c r="MIC220" s="7"/>
      <c r="MID220" s="7"/>
      <c r="MIE220" s="7"/>
      <c r="MIF220" s="7"/>
      <c r="MIG220" s="7"/>
      <c r="MIH220" s="7"/>
      <c r="MII220" s="7"/>
      <c r="MIJ220" s="7"/>
      <c r="MIK220" s="7"/>
      <c r="MIL220" s="7"/>
      <c r="MIM220" s="7"/>
      <c r="MIN220" s="7"/>
      <c r="MIO220" s="7"/>
      <c r="MIP220" s="7"/>
      <c r="MIQ220" s="7"/>
      <c r="MIR220" s="7"/>
      <c r="MIS220" s="7"/>
      <c r="MIT220" s="7"/>
      <c r="MIU220" s="7"/>
      <c r="MIV220" s="7"/>
      <c r="MIW220" s="7"/>
      <c r="MIX220" s="7"/>
      <c r="MIY220" s="7"/>
      <c r="MIZ220" s="7"/>
      <c r="MJA220" s="7"/>
      <c r="MJB220" s="7"/>
      <c r="MJC220" s="7"/>
      <c r="MJD220" s="7"/>
      <c r="MJE220" s="7"/>
      <c r="MJF220" s="7"/>
      <c r="MJG220" s="7"/>
      <c r="MJH220" s="7"/>
      <c r="MJI220" s="7"/>
      <c r="MJJ220" s="7"/>
      <c r="MJK220" s="7"/>
      <c r="MJL220" s="7"/>
      <c r="MJM220" s="7"/>
      <c r="MJN220" s="7"/>
      <c r="MJO220" s="7"/>
      <c r="MJP220" s="7"/>
      <c r="MJQ220" s="7"/>
      <c r="MJR220" s="7"/>
      <c r="MJS220" s="7"/>
      <c r="MJT220" s="7"/>
      <c r="MJU220" s="7"/>
      <c r="MJV220" s="7"/>
      <c r="MJW220" s="7"/>
      <c r="MJX220" s="7"/>
      <c r="MJY220" s="7"/>
      <c r="MJZ220" s="7"/>
      <c r="MKA220" s="7"/>
      <c r="MKB220" s="7"/>
      <c r="MKC220" s="7"/>
      <c r="MKD220" s="7"/>
      <c r="MKE220" s="7"/>
      <c r="MKF220" s="7"/>
      <c r="MKG220" s="7"/>
      <c r="MKH220" s="7"/>
      <c r="MKI220" s="7"/>
      <c r="MKJ220" s="7"/>
      <c r="MKK220" s="7"/>
      <c r="MKL220" s="7"/>
      <c r="MKM220" s="7"/>
      <c r="MKN220" s="7"/>
      <c r="MKO220" s="7"/>
      <c r="MKP220" s="7"/>
      <c r="MKQ220" s="7"/>
      <c r="MKR220" s="7"/>
      <c r="MKS220" s="7"/>
      <c r="MKT220" s="7"/>
      <c r="MKU220" s="7"/>
      <c r="MKV220" s="7"/>
      <c r="MKW220" s="7"/>
      <c r="MKX220" s="7"/>
      <c r="MKY220" s="7"/>
      <c r="MKZ220" s="7"/>
      <c r="MLA220" s="7"/>
      <c r="MLB220" s="7"/>
      <c r="MLC220" s="7"/>
      <c r="MLD220" s="7"/>
      <c r="MLE220" s="7"/>
      <c r="MLF220" s="7"/>
      <c r="MLG220" s="7"/>
      <c r="MLH220" s="7"/>
      <c r="MLI220" s="7"/>
      <c r="MLJ220" s="7"/>
      <c r="MLK220" s="7"/>
      <c r="MLL220" s="7"/>
      <c r="MLM220" s="7"/>
      <c r="MLN220" s="7"/>
      <c r="MLO220" s="7"/>
      <c r="MLP220" s="7"/>
      <c r="MLQ220" s="7"/>
      <c r="MLR220" s="7"/>
      <c r="MLS220" s="7"/>
      <c r="MLT220" s="7"/>
      <c r="MLU220" s="7"/>
      <c r="MLV220" s="7"/>
      <c r="MLW220" s="7"/>
      <c r="MLX220" s="7"/>
      <c r="MLY220" s="7"/>
      <c r="MLZ220" s="7"/>
      <c r="MMA220" s="7"/>
      <c r="MMB220" s="7"/>
      <c r="MMC220" s="7"/>
      <c r="MMD220" s="7"/>
      <c r="MME220" s="7"/>
      <c r="MMF220" s="7"/>
      <c r="MMG220" s="7"/>
      <c r="MMH220" s="7"/>
      <c r="MMI220" s="7"/>
      <c r="MMJ220" s="7"/>
      <c r="MMK220" s="7"/>
      <c r="MML220" s="7"/>
      <c r="MMM220" s="7"/>
      <c r="MMN220" s="7"/>
      <c r="MMO220" s="7"/>
      <c r="MMP220" s="7"/>
      <c r="MMQ220" s="7"/>
      <c r="MMR220" s="7"/>
      <c r="MMS220" s="7"/>
      <c r="MMT220" s="7"/>
      <c r="MMU220" s="7"/>
      <c r="MMV220" s="7"/>
      <c r="MMW220" s="7"/>
      <c r="MMX220" s="7"/>
      <c r="MMY220" s="7"/>
      <c r="MMZ220" s="7"/>
      <c r="MNA220" s="7"/>
      <c r="MNB220" s="7"/>
      <c r="MNC220" s="7"/>
      <c r="MND220" s="7"/>
      <c r="MNE220" s="7"/>
      <c r="MNF220" s="7"/>
      <c r="MNG220" s="7"/>
      <c r="MNH220" s="7"/>
      <c r="MNI220" s="7"/>
      <c r="MNJ220" s="7"/>
      <c r="MNK220" s="7"/>
      <c r="MNL220" s="7"/>
      <c r="MNM220" s="7"/>
      <c r="MNN220" s="7"/>
      <c r="MNO220" s="7"/>
      <c r="MNP220" s="7"/>
      <c r="MNQ220" s="7"/>
      <c r="MNR220" s="7"/>
      <c r="MNS220" s="7"/>
      <c r="MNT220" s="7"/>
      <c r="MNU220" s="7"/>
      <c r="MNV220" s="7"/>
      <c r="MNW220" s="7"/>
      <c r="MNX220" s="7"/>
      <c r="MNY220" s="7"/>
      <c r="MNZ220" s="7"/>
      <c r="MOA220" s="7"/>
      <c r="MOB220" s="7"/>
      <c r="MOC220" s="7"/>
      <c r="MOD220" s="7"/>
      <c r="MOE220" s="7"/>
      <c r="MOF220" s="7"/>
      <c r="MOG220" s="7"/>
      <c r="MOH220" s="7"/>
      <c r="MOI220" s="7"/>
      <c r="MOJ220" s="7"/>
      <c r="MOK220" s="7"/>
      <c r="MOL220" s="7"/>
      <c r="MOM220" s="7"/>
      <c r="MON220" s="7"/>
      <c r="MOO220" s="7"/>
      <c r="MOP220" s="7"/>
      <c r="MOQ220" s="7"/>
      <c r="MOR220" s="7"/>
      <c r="MOS220" s="7"/>
      <c r="MOT220" s="7"/>
      <c r="MOU220" s="7"/>
      <c r="MOV220" s="7"/>
      <c r="MOW220" s="7"/>
      <c r="MOX220" s="7"/>
      <c r="MOY220" s="7"/>
      <c r="MOZ220" s="7"/>
      <c r="MPA220" s="7"/>
      <c r="MPB220" s="7"/>
      <c r="MPC220" s="7"/>
      <c r="MPD220" s="7"/>
      <c r="MPE220" s="7"/>
      <c r="MPF220" s="7"/>
      <c r="MPG220" s="7"/>
      <c r="MPH220" s="7"/>
      <c r="MPI220" s="7"/>
      <c r="MPJ220" s="7"/>
      <c r="MPK220" s="7"/>
      <c r="MPL220" s="7"/>
      <c r="MPM220" s="7"/>
      <c r="MPN220" s="7"/>
      <c r="MPO220" s="7"/>
      <c r="MPP220" s="7"/>
      <c r="MPQ220" s="7"/>
      <c r="MPR220" s="7"/>
      <c r="MPS220" s="7"/>
      <c r="MPT220" s="7"/>
      <c r="MPU220" s="7"/>
      <c r="MPV220" s="7"/>
      <c r="MPW220" s="7"/>
      <c r="MPX220" s="7"/>
      <c r="MPY220" s="7"/>
      <c r="MPZ220" s="7"/>
      <c r="MQA220" s="7"/>
      <c r="MQB220" s="7"/>
      <c r="MQC220" s="7"/>
      <c r="MQD220" s="7"/>
      <c r="MQE220" s="7"/>
      <c r="MQF220" s="7"/>
      <c r="MQG220" s="7"/>
      <c r="MQH220" s="7"/>
      <c r="MQI220" s="7"/>
      <c r="MQJ220" s="7"/>
      <c r="MQK220" s="7"/>
      <c r="MQL220" s="7"/>
      <c r="MQM220" s="7"/>
      <c r="MQN220" s="7"/>
      <c r="MQO220" s="7"/>
      <c r="MQP220" s="7"/>
      <c r="MQQ220" s="7"/>
      <c r="MQR220" s="7"/>
      <c r="MQS220" s="7"/>
      <c r="MQT220" s="7"/>
      <c r="MQU220" s="7"/>
      <c r="MQV220" s="7"/>
      <c r="MQW220" s="7"/>
      <c r="MQX220" s="7"/>
      <c r="MQY220" s="7"/>
      <c r="MQZ220" s="7"/>
      <c r="MRA220" s="7"/>
      <c r="MRB220" s="7"/>
      <c r="MRC220" s="7"/>
      <c r="MRD220" s="7"/>
      <c r="MRE220" s="7"/>
      <c r="MRF220" s="7"/>
      <c r="MRG220" s="7"/>
      <c r="MRH220" s="7"/>
      <c r="MRI220" s="7"/>
      <c r="MRJ220" s="7"/>
      <c r="MRK220" s="7"/>
      <c r="MRL220" s="7"/>
      <c r="MRM220" s="7"/>
      <c r="MRN220" s="7"/>
      <c r="MRO220" s="7"/>
      <c r="MRP220" s="7"/>
      <c r="MRQ220" s="7"/>
      <c r="MRR220" s="7"/>
      <c r="MRS220" s="7"/>
      <c r="MRT220" s="7"/>
      <c r="MRU220" s="7"/>
      <c r="MRV220" s="7"/>
      <c r="MRW220" s="7"/>
      <c r="MRX220" s="7"/>
      <c r="MRY220" s="7"/>
      <c r="MRZ220" s="7"/>
      <c r="MSA220" s="7"/>
      <c r="MSB220" s="7"/>
      <c r="MSC220" s="7"/>
      <c r="MSD220" s="7"/>
      <c r="MSE220" s="7"/>
      <c r="MSF220" s="7"/>
      <c r="MSG220" s="7"/>
      <c r="MSH220" s="7"/>
      <c r="MSI220" s="7"/>
      <c r="MSJ220" s="7"/>
      <c r="MSK220" s="7"/>
      <c r="MSL220" s="7"/>
      <c r="MSM220" s="7"/>
      <c r="MSN220" s="7"/>
      <c r="MSO220" s="7"/>
      <c r="MSP220" s="7"/>
      <c r="MSQ220" s="7"/>
      <c r="MSR220" s="7"/>
      <c r="MSS220" s="7"/>
      <c r="MST220" s="7"/>
      <c r="MSU220" s="7"/>
      <c r="MSV220" s="7"/>
      <c r="MSW220" s="7"/>
      <c r="MSX220" s="7"/>
      <c r="MSY220" s="7"/>
      <c r="MSZ220" s="7"/>
      <c r="MTA220" s="7"/>
      <c r="MTB220" s="7"/>
      <c r="MTC220" s="7"/>
      <c r="MTD220" s="7"/>
      <c r="MTE220" s="7"/>
      <c r="MTF220" s="7"/>
      <c r="MTG220" s="7"/>
      <c r="MTH220" s="7"/>
      <c r="MTI220" s="7"/>
      <c r="MTJ220" s="7"/>
      <c r="MTK220" s="7"/>
      <c r="MTL220" s="7"/>
      <c r="MTM220" s="7"/>
      <c r="MTN220" s="7"/>
      <c r="MTO220" s="7"/>
      <c r="MTP220" s="7"/>
      <c r="MTQ220" s="7"/>
      <c r="MTR220" s="7"/>
      <c r="MTS220" s="7"/>
      <c r="MTT220" s="7"/>
      <c r="MTU220" s="7"/>
      <c r="MTV220" s="7"/>
      <c r="MTW220" s="7"/>
      <c r="MTX220" s="7"/>
      <c r="MTY220" s="7"/>
      <c r="MTZ220" s="7"/>
      <c r="MUA220" s="7"/>
      <c r="MUB220" s="7"/>
      <c r="MUC220" s="7"/>
      <c r="MUD220" s="7"/>
      <c r="MUE220" s="7"/>
      <c r="MUF220" s="7"/>
      <c r="MUG220" s="7"/>
      <c r="MUH220" s="7"/>
      <c r="MUI220" s="7"/>
      <c r="MUJ220" s="7"/>
      <c r="MUK220" s="7"/>
      <c r="MUL220" s="7"/>
      <c r="MUM220" s="7"/>
      <c r="MUN220" s="7"/>
      <c r="MUO220" s="7"/>
      <c r="MUP220" s="7"/>
      <c r="MUQ220" s="7"/>
      <c r="MUR220" s="7"/>
      <c r="MUS220" s="7"/>
      <c r="MUT220" s="7"/>
      <c r="MUU220" s="7"/>
      <c r="MUV220" s="7"/>
      <c r="MUW220" s="7"/>
      <c r="MUX220" s="7"/>
      <c r="MUY220" s="7"/>
      <c r="MUZ220" s="7"/>
      <c r="MVA220" s="7"/>
      <c r="MVB220" s="7"/>
      <c r="MVC220" s="7"/>
      <c r="MVD220" s="7"/>
      <c r="MVE220" s="7"/>
      <c r="MVF220" s="7"/>
      <c r="MVG220" s="7"/>
      <c r="MVH220" s="7"/>
      <c r="MVI220" s="7"/>
      <c r="MVJ220" s="7"/>
      <c r="MVK220" s="7"/>
      <c r="MVL220" s="7"/>
      <c r="MVM220" s="7"/>
      <c r="MVN220" s="7"/>
      <c r="MVO220" s="7"/>
      <c r="MVP220" s="7"/>
      <c r="MVQ220" s="7"/>
      <c r="MVR220" s="7"/>
      <c r="MVS220" s="7"/>
      <c r="MVT220" s="7"/>
      <c r="MVU220" s="7"/>
      <c r="MVV220" s="7"/>
      <c r="MVW220" s="7"/>
      <c r="MVX220" s="7"/>
      <c r="MVY220" s="7"/>
      <c r="MVZ220" s="7"/>
      <c r="MWA220" s="7"/>
      <c r="MWB220" s="7"/>
      <c r="MWC220" s="7"/>
      <c r="MWD220" s="7"/>
      <c r="MWE220" s="7"/>
      <c r="MWF220" s="7"/>
      <c r="MWG220" s="7"/>
      <c r="MWH220" s="7"/>
      <c r="MWI220" s="7"/>
      <c r="MWJ220" s="7"/>
      <c r="MWK220" s="7"/>
      <c r="MWL220" s="7"/>
      <c r="MWM220" s="7"/>
      <c r="MWN220" s="7"/>
      <c r="MWO220" s="7"/>
      <c r="MWP220" s="7"/>
      <c r="MWQ220" s="7"/>
      <c r="MWR220" s="7"/>
      <c r="MWS220" s="7"/>
      <c r="MWT220" s="7"/>
      <c r="MWU220" s="7"/>
      <c r="MWV220" s="7"/>
      <c r="MWW220" s="7"/>
      <c r="MWX220" s="7"/>
      <c r="MWY220" s="7"/>
      <c r="MWZ220" s="7"/>
      <c r="MXA220" s="7"/>
      <c r="MXB220" s="7"/>
      <c r="MXC220" s="7"/>
      <c r="MXD220" s="7"/>
      <c r="MXE220" s="7"/>
      <c r="MXF220" s="7"/>
      <c r="MXG220" s="7"/>
      <c r="MXH220" s="7"/>
      <c r="MXI220" s="7"/>
      <c r="MXJ220" s="7"/>
      <c r="MXK220" s="7"/>
      <c r="MXL220" s="7"/>
      <c r="MXM220" s="7"/>
      <c r="MXN220" s="7"/>
      <c r="MXO220" s="7"/>
      <c r="MXP220" s="7"/>
      <c r="MXQ220" s="7"/>
      <c r="MXR220" s="7"/>
      <c r="MXS220" s="7"/>
      <c r="MXT220" s="7"/>
      <c r="MXU220" s="7"/>
      <c r="MXV220" s="7"/>
      <c r="MXW220" s="7"/>
      <c r="MXX220" s="7"/>
      <c r="MXY220" s="7"/>
      <c r="MXZ220" s="7"/>
      <c r="MYA220" s="7"/>
      <c r="MYB220" s="7"/>
      <c r="MYC220" s="7"/>
      <c r="MYD220" s="7"/>
      <c r="MYE220" s="7"/>
      <c r="MYF220" s="7"/>
      <c r="MYG220" s="7"/>
      <c r="MYH220" s="7"/>
      <c r="MYI220" s="7"/>
      <c r="MYJ220" s="7"/>
      <c r="MYK220" s="7"/>
      <c r="MYL220" s="7"/>
      <c r="MYM220" s="7"/>
      <c r="MYN220" s="7"/>
      <c r="MYO220" s="7"/>
      <c r="MYP220" s="7"/>
      <c r="MYQ220" s="7"/>
      <c r="MYR220" s="7"/>
      <c r="MYS220" s="7"/>
      <c r="MYT220" s="7"/>
      <c r="MYU220" s="7"/>
      <c r="MYV220" s="7"/>
      <c r="MYW220" s="7"/>
      <c r="MYX220" s="7"/>
      <c r="MYY220" s="7"/>
      <c r="MYZ220" s="7"/>
      <c r="MZA220" s="7"/>
      <c r="MZB220" s="7"/>
      <c r="MZC220" s="7"/>
      <c r="MZD220" s="7"/>
      <c r="MZE220" s="7"/>
      <c r="MZF220" s="7"/>
      <c r="MZG220" s="7"/>
      <c r="MZH220" s="7"/>
      <c r="MZI220" s="7"/>
      <c r="MZJ220" s="7"/>
      <c r="MZK220" s="7"/>
      <c r="MZL220" s="7"/>
      <c r="MZM220" s="7"/>
      <c r="MZN220" s="7"/>
      <c r="MZO220" s="7"/>
      <c r="MZP220" s="7"/>
      <c r="MZQ220" s="7"/>
      <c r="MZR220" s="7"/>
      <c r="MZS220" s="7"/>
      <c r="MZT220" s="7"/>
      <c r="MZU220" s="7"/>
      <c r="MZV220" s="7"/>
      <c r="MZW220" s="7"/>
      <c r="MZX220" s="7"/>
      <c r="MZY220" s="7"/>
      <c r="MZZ220" s="7"/>
      <c r="NAA220" s="7"/>
      <c r="NAB220" s="7"/>
      <c r="NAC220" s="7"/>
      <c r="NAD220" s="7"/>
      <c r="NAE220" s="7"/>
      <c r="NAF220" s="7"/>
      <c r="NAG220" s="7"/>
      <c r="NAH220" s="7"/>
      <c r="NAI220" s="7"/>
      <c r="NAJ220" s="7"/>
      <c r="NAK220" s="7"/>
      <c r="NAL220" s="7"/>
      <c r="NAM220" s="7"/>
      <c r="NAN220" s="7"/>
      <c r="NAO220" s="7"/>
      <c r="NAP220" s="7"/>
      <c r="NAQ220" s="7"/>
      <c r="NAR220" s="7"/>
      <c r="NAS220" s="7"/>
      <c r="NAT220" s="7"/>
      <c r="NAU220" s="7"/>
      <c r="NAV220" s="7"/>
      <c r="NAW220" s="7"/>
      <c r="NAX220" s="7"/>
      <c r="NAY220" s="7"/>
      <c r="NAZ220" s="7"/>
      <c r="NBA220" s="7"/>
      <c r="NBB220" s="7"/>
      <c r="NBC220" s="7"/>
      <c r="NBD220" s="7"/>
      <c r="NBE220" s="7"/>
      <c r="NBF220" s="7"/>
      <c r="NBG220" s="7"/>
      <c r="NBH220" s="7"/>
      <c r="NBI220" s="7"/>
      <c r="NBJ220" s="7"/>
      <c r="NBK220" s="7"/>
      <c r="NBL220" s="7"/>
      <c r="NBM220" s="7"/>
      <c r="NBN220" s="7"/>
      <c r="NBO220" s="7"/>
      <c r="NBP220" s="7"/>
      <c r="NBQ220" s="7"/>
      <c r="NBR220" s="7"/>
      <c r="NBS220" s="7"/>
      <c r="NBT220" s="7"/>
      <c r="NBU220" s="7"/>
      <c r="NBV220" s="7"/>
      <c r="NBW220" s="7"/>
      <c r="NBX220" s="7"/>
      <c r="NBY220" s="7"/>
      <c r="NBZ220" s="7"/>
      <c r="NCA220" s="7"/>
      <c r="NCB220" s="7"/>
      <c r="NCC220" s="7"/>
      <c r="NCD220" s="7"/>
      <c r="NCE220" s="7"/>
      <c r="NCF220" s="7"/>
      <c r="NCG220" s="7"/>
      <c r="NCH220" s="7"/>
      <c r="NCI220" s="7"/>
      <c r="NCJ220" s="7"/>
      <c r="NCK220" s="7"/>
      <c r="NCL220" s="7"/>
      <c r="NCM220" s="7"/>
      <c r="NCN220" s="7"/>
      <c r="NCO220" s="7"/>
      <c r="NCP220" s="7"/>
      <c r="NCQ220" s="7"/>
      <c r="NCR220" s="7"/>
      <c r="NCS220" s="7"/>
      <c r="NCT220" s="7"/>
      <c r="NCU220" s="7"/>
      <c r="NCV220" s="7"/>
      <c r="NCW220" s="7"/>
      <c r="NCX220" s="7"/>
      <c r="NCY220" s="7"/>
      <c r="NCZ220" s="7"/>
      <c r="NDA220" s="7"/>
      <c r="NDB220" s="7"/>
      <c r="NDC220" s="7"/>
      <c r="NDD220" s="7"/>
      <c r="NDE220" s="7"/>
      <c r="NDF220" s="7"/>
      <c r="NDG220" s="7"/>
      <c r="NDH220" s="7"/>
      <c r="NDI220" s="7"/>
      <c r="NDJ220" s="7"/>
      <c r="NDK220" s="7"/>
      <c r="NDL220" s="7"/>
      <c r="NDM220" s="7"/>
      <c r="NDN220" s="7"/>
      <c r="NDO220" s="7"/>
      <c r="NDP220" s="7"/>
      <c r="NDQ220" s="7"/>
      <c r="NDR220" s="7"/>
      <c r="NDS220" s="7"/>
      <c r="NDT220" s="7"/>
      <c r="NDU220" s="7"/>
      <c r="NDV220" s="7"/>
      <c r="NDW220" s="7"/>
      <c r="NDX220" s="7"/>
      <c r="NDY220" s="7"/>
      <c r="NDZ220" s="7"/>
      <c r="NEA220" s="7"/>
      <c r="NEB220" s="7"/>
      <c r="NEC220" s="7"/>
      <c r="NED220" s="7"/>
      <c r="NEE220" s="7"/>
      <c r="NEF220" s="7"/>
      <c r="NEG220" s="7"/>
      <c r="NEH220" s="7"/>
      <c r="NEI220" s="7"/>
      <c r="NEJ220" s="7"/>
      <c r="NEK220" s="7"/>
      <c r="NEL220" s="7"/>
      <c r="NEM220" s="7"/>
      <c r="NEN220" s="7"/>
      <c r="NEO220" s="7"/>
      <c r="NEP220" s="7"/>
      <c r="NEQ220" s="7"/>
      <c r="NER220" s="7"/>
      <c r="NES220" s="7"/>
      <c r="NET220" s="7"/>
      <c r="NEU220" s="7"/>
      <c r="NEV220" s="7"/>
      <c r="NEW220" s="7"/>
      <c r="NEX220" s="7"/>
      <c r="NEY220" s="7"/>
      <c r="NEZ220" s="7"/>
      <c r="NFA220" s="7"/>
      <c r="NFB220" s="7"/>
      <c r="NFC220" s="7"/>
      <c r="NFD220" s="7"/>
      <c r="NFE220" s="7"/>
      <c r="NFF220" s="7"/>
      <c r="NFG220" s="7"/>
      <c r="NFH220" s="7"/>
      <c r="NFI220" s="7"/>
      <c r="NFJ220" s="7"/>
      <c r="NFK220" s="7"/>
      <c r="NFL220" s="7"/>
      <c r="NFM220" s="7"/>
      <c r="NFN220" s="7"/>
      <c r="NFO220" s="7"/>
      <c r="NFP220" s="7"/>
      <c r="NFQ220" s="7"/>
      <c r="NFR220" s="7"/>
      <c r="NFS220" s="7"/>
      <c r="NFT220" s="7"/>
      <c r="NFU220" s="7"/>
      <c r="NFV220" s="7"/>
      <c r="NFW220" s="7"/>
      <c r="NFX220" s="7"/>
      <c r="NFY220" s="7"/>
      <c r="NFZ220" s="7"/>
      <c r="NGA220" s="7"/>
      <c r="NGB220" s="7"/>
      <c r="NGC220" s="7"/>
      <c r="NGD220" s="7"/>
      <c r="NGE220" s="7"/>
      <c r="NGF220" s="7"/>
      <c r="NGG220" s="7"/>
      <c r="NGH220" s="7"/>
      <c r="NGI220" s="7"/>
      <c r="NGJ220" s="7"/>
      <c r="NGK220" s="7"/>
      <c r="NGL220" s="7"/>
      <c r="NGM220" s="7"/>
      <c r="NGN220" s="7"/>
      <c r="NGO220" s="7"/>
      <c r="NGP220" s="7"/>
      <c r="NGQ220" s="7"/>
      <c r="NGR220" s="7"/>
      <c r="NGS220" s="7"/>
      <c r="NGT220" s="7"/>
      <c r="NGU220" s="7"/>
      <c r="NGV220" s="7"/>
      <c r="NGW220" s="7"/>
      <c r="NGX220" s="7"/>
      <c r="NGY220" s="7"/>
      <c r="NGZ220" s="7"/>
      <c r="NHA220" s="7"/>
      <c r="NHB220" s="7"/>
      <c r="NHC220" s="7"/>
      <c r="NHD220" s="7"/>
      <c r="NHE220" s="7"/>
      <c r="NHF220" s="7"/>
      <c r="NHG220" s="7"/>
      <c r="NHH220" s="7"/>
      <c r="NHI220" s="7"/>
      <c r="NHJ220" s="7"/>
      <c r="NHK220" s="7"/>
      <c r="NHL220" s="7"/>
      <c r="NHM220" s="7"/>
      <c r="NHN220" s="7"/>
      <c r="NHO220" s="7"/>
      <c r="NHP220" s="7"/>
      <c r="NHQ220" s="7"/>
      <c r="NHR220" s="7"/>
      <c r="NHS220" s="7"/>
      <c r="NHT220" s="7"/>
      <c r="NHU220" s="7"/>
      <c r="NHV220" s="7"/>
      <c r="NHW220" s="7"/>
      <c r="NHX220" s="7"/>
      <c r="NHY220" s="7"/>
      <c r="NHZ220" s="7"/>
      <c r="NIA220" s="7"/>
      <c r="NIB220" s="7"/>
      <c r="NIC220" s="7"/>
      <c r="NID220" s="7"/>
      <c r="NIE220" s="7"/>
      <c r="NIF220" s="7"/>
      <c r="NIG220" s="7"/>
      <c r="NIH220" s="7"/>
      <c r="NII220" s="7"/>
      <c r="NIJ220" s="7"/>
      <c r="NIK220" s="7"/>
      <c r="NIL220" s="7"/>
      <c r="NIM220" s="7"/>
      <c r="NIN220" s="7"/>
      <c r="NIO220" s="7"/>
      <c r="NIP220" s="7"/>
      <c r="NIQ220" s="7"/>
      <c r="NIR220" s="7"/>
      <c r="NIS220" s="7"/>
      <c r="NIT220" s="7"/>
      <c r="NIU220" s="7"/>
      <c r="NIV220" s="7"/>
      <c r="NIW220" s="7"/>
      <c r="NIX220" s="7"/>
      <c r="NIY220" s="7"/>
      <c r="NIZ220" s="7"/>
      <c r="NJA220" s="7"/>
      <c r="NJB220" s="7"/>
      <c r="NJC220" s="7"/>
      <c r="NJD220" s="7"/>
      <c r="NJE220" s="7"/>
      <c r="NJF220" s="7"/>
      <c r="NJG220" s="7"/>
      <c r="NJH220" s="7"/>
      <c r="NJI220" s="7"/>
      <c r="NJJ220" s="7"/>
      <c r="NJK220" s="7"/>
      <c r="NJL220" s="7"/>
      <c r="NJM220" s="7"/>
      <c r="NJN220" s="7"/>
      <c r="NJO220" s="7"/>
      <c r="NJP220" s="7"/>
      <c r="NJQ220" s="7"/>
      <c r="NJR220" s="7"/>
      <c r="NJS220" s="7"/>
      <c r="NJT220" s="7"/>
      <c r="NJU220" s="7"/>
      <c r="NJV220" s="7"/>
      <c r="NJW220" s="7"/>
      <c r="NJX220" s="7"/>
      <c r="NJY220" s="7"/>
      <c r="NJZ220" s="7"/>
      <c r="NKA220" s="7"/>
      <c r="NKB220" s="7"/>
      <c r="NKC220" s="7"/>
      <c r="NKD220" s="7"/>
      <c r="NKE220" s="7"/>
      <c r="NKF220" s="7"/>
      <c r="NKG220" s="7"/>
      <c r="NKH220" s="7"/>
      <c r="NKI220" s="7"/>
      <c r="NKJ220" s="7"/>
      <c r="NKK220" s="7"/>
      <c r="NKL220" s="7"/>
      <c r="NKM220" s="7"/>
      <c r="NKN220" s="7"/>
      <c r="NKO220" s="7"/>
      <c r="NKP220" s="7"/>
      <c r="NKQ220" s="7"/>
      <c r="NKR220" s="7"/>
      <c r="NKS220" s="7"/>
      <c r="NKT220" s="7"/>
      <c r="NKU220" s="7"/>
      <c r="NKV220" s="7"/>
      <c r="NKW220" s="7"/>
      <c r="NKX220" s="7"/>
      <c r="NKY220" s="7"/>
      <c r="NKZ220" s="7"/>
      <c r="NLA220" s="7"/>
      <c r="NLB220" s="7"/>
      <c r="NLC220" s="7"/>
      <c r="NLD220" s="7"/>
      <c r="NLE220" s="7"/>
      <c r="NLF220" s="7"/>
      <c r="NLG220" s="7"/>
      <c r="NLH220" s="7"/>
      <c r="NLI220" s="7"/>
      <c r="NLJ220" s="7"/>
      <c r="NLK220" s="7"/>
      <c r="NLL220" s="7"/>
      <c r="NLM220" s="7"/>
      <c r="NLN220" s="7"/>
      <c r="NLO220" s="7"/>
      <c r="NLP220" s="7"/>
      <c r="NLQ220" s="7"/>
      <c r="NLR220" s="7"/>
      <c r="NLS220" s="7"/>
      <c r="NLT220" s="7"/>
      <c r="NLU220" s="7"/>
      <c r="NLV220" s="7"/>
      <c r="NLW220" s="7"/>
      <c r="NLX220" s="7"/>
      <c r="NLY220" s="7"/>
      <c r="NLZ220" s="7"/>
      <c r="NMA220" s="7"/>
      <c r="NMB220" s="7"/>
      <c r="NMC220" s="7"/>
      <c r="NMD220" s="7"/>
      <c r="NME220" s="7"/>
      <c r="NMF220" s="7"/>
      <c r="NMG220" s="7"/>
      <c r="NMH220" s="7"/>
      <c r="NMI220" s="7"/>
      <c r="NMJ220" s="7"/>
      <c r="NMK220" s="7"/>
      <c r="NML220" s="7"/>
      <c r="NMM220" s="7"/>
      <c r="NMN220" s="7"/>
      <c r="NMO220" s="7"/>
      <c r="NMP220" s="7"/>
      <c r="NMQ220" s="7"/>
      <c r="NMR220" s="7"/>
      <c r="NMS220" s="7"/>
      <c r="NMT220" s="7"/>
      <c r="NMU220" s="7"/>
      <c r="NMV220" s="7"/>
      <c r="NMW220" s="7"/>
      <c r="NMX220" s="7"/>
      <c r="NMY220" s="7"/>
      <c r="NMZ220" s="7"/>
      <c r="NNA220" s="7"/>
      <c r="NNB220" s="7"/>
      <c r="NNC220" s="7"/>
      <c r="NND220" s="7"/>
      <c r="NNE220" s="7"/>
      <c r="NNF220" s="7"/>
      <c r="NNG220" s="7"/>
      <c r="NNH220" s="7"/>
      <c r="NNI220" s="7"/>
      <c r="NNJ220" s="7"/>
      <c r="NNK220" s="7"/>
      <c r="NNL220" s="7"/>
      <c r="NNM220" s="7"/>
      <c r="NNN220" s="7"/>
      <c r="NNO220" s="7"/>
      <c r="NNP220" s="7"/>
      <c r="NNQ220" s="7"/>
      <c r="NNR220" s="7"/>
      <c r="NNS220" s="7"/>
      <c r="NNT220" s="7"/>
      <c r="NNU220" s="7"/>
      <c r="NNV220" s="7"/>
      <c r="NNW220" s="7"/>
      <c r="NNX220" s="7"/>
      <c r="NNY220" s="7"/>
      <c r="NNZ220" s="7"/>
      <c r="NOA220" s="7"/>
      <c r="NOB220" s="7"/>
      <c r="NOC220" s="7"/>
      <c r="NOD220" s="7"/>
      <c r="NOE220" s="7"/>
      <c r="NOF220" s="7"/>
      <c r="NOG220" s="7"/>
      <c r="NOH220" s="7"/>
      <c r="NOI220" s="7"/>
      <c r="NOJ220" s="7"/>
      <c r="NOK220" s="7"/>
      <c r="NOL220" s="7"/>
      <c r="NOM220" s="7"/>
      <c r="NON220" s="7"/>
      <c r="NOO220" s="7"/>
      <c r="NOP220" s="7"/>
      <c r="NOQ220" s="7"/>
      <c r="NOR220" s="7"/>
      <c r="NOS220" s="7"/>
      <c r="NOT220" s="7"/>
      <c r="NOU220" s="7"/>
      <c r="NOV220" s="7"/>
      <c r="NOW220" s="7"/>
      <c r="NOX220" s="7"/>
      <c r="NOY220" s="7"/>
      <c r="NOZ220" s="7"/>
      <c r="NPA220" s="7"/>
      <c r="NPB220" s="7"/>
      <c r="NPC220" s="7"/>
      <c r="NPD220" s="7"/>
      <c r="NPE220" s="7"/>
      <c r="NPF220" s="7"/>
      <c r="NPG220" s="7"/>
      <c r="NPH220" s="7"/>
      <c r="NPI220" s="7"/>
      <c r="NPJ220" s="7"/>
      <c r="NPK220" s="7"/>
      <c r="NPL220" s="7"/>
      <c r="NPM220" s="7"/>
      <c r="NPN220" s="7"/>
      <c r="NPO220" s="7"/>
      <c r="NPP220" s="7"/>
      <c r="NPQ220" s="7"/>
      <c r="NPR220" s="7"/>
      <c r="NPS220" s="7"/>
      <c r="NPT220" s="7"/>
      <c r="NPU220" s="7"/>
      <c r="NPV220" s="7"/>
      <c r="NPW220" s="7"/>
      <c r="NPX220" s="7"/>
      <c r="NPY220" s="7"/>
      <c r="NPZ220" s="7"/>
      <c r="NQA220" s="7"/>
      <c r="NQB220" s="7"/>
      <c r="NQC220" s="7"/>
      <c r="NQD220" s="7"/>
      <c r="NQE220" s="7"/>
      <c r="NQF220" s="7"/>
      <c r="NQG220" s="7"/>
      <c r="NQH220" s="7"/>
      <c r="NQI220" s="7"/>
      <c r="NQJ220" s="7"/>
      <c r="NQK220" s="7"/>
      <c r="NQL220" s="7"/>
      <c r="NQM220" s="7"/>
      <c r="NQN220" s="7"/>
      <c r="NQO220" s="7"/>
      <c r="NQP220" s="7"/>
      <c r="NQQ220" s="7"/>
      <c r="NQR220" s="7"/>
      <c r="NQS220" s="7"/>
      <c r="NQT220" s="7"/>
      <c r="NQU220" s="7"/>
      <c r="NQV220" s="7"/>
      <c r="NQW220" s="7"/>
      <c r="NQX220" s="7"/>
      <c r="NQY220" s="7"/>
      <c r="NQZ220" s="7"/>
      <c r="NRA220" s="7"/>
      <c r="NRB220" s="7"/>
      <c r="NRC220" s="7"/>
      <c r="NRD220" s="7"/>
      <c r="NRE220" s="7"/>
      <c r="NRF220" s="7"/>
      <c r="NRG220" s="7"/>
      <c r="NRH220" s="7"/>
      <c r="NRI220" s="7"/>
      <c r="NRJ220" s="7"/>
      <c r="NRK220" s="7"/>
      <c r="NRL220" s="7"/>
      <c r="NRM220" s="7"/>
      <c r="NRN220" s="7"/>
      <c r="NRO220" s="7"/>
      <c r="NRP220" s="7"/>
      <c r="NRQ220" s="7"/>
      <c r="NRR220" s="7"/>
      <c r="NRS220" s="7"/>
      <c r="NRT220" s="7"/>
      <c r="NRU220" s="7"/>
      <c r="NRV220" s="7"/>
      <c r="NRW220" s="7"/>
      <c r="NRX220" s="7"/>
      <c r="NRY220" s="7"/>
      <c r="NRZ220" s="7"/>
      <c r="NSA220" s="7"/>
      <c r="NSB220" s="7"/>
      <c r="NSC220" s="7"/>
      <c r="NSD220" s="7"/>
      <c r="NSE220" s="7"/>
      <c r="NSF220" s="7"/>
      <c r="NSG220" s="7"/>
      <c r="NSH220" s="7"/>
      <c r="NSI220" s="7"/>
      <c r="NSJ220" s="7"/>
      <c r="NSK220" s="7"/>
      <c r="NSL220" s="7"/>
      <c r="NSM220" s="7"/>
      <c r="NSN220" s="7"/>
      <c r="NSO220" s="7"/>
      <c r="NSP220" s="7"/>
      <c r="NSQ220" s="7"/>
      <c r="NSR220" s="7"/>
      <c r="NSS220" s="7"/>
      <c r="NST220" s="7"/>
      <c r="NSU220" s="7"/>
      <c r="NSV220" s="7"/>
      <c r="NSW220" s="7"/>
      <c r="NSX220" s="7"/>
      <c r="NSY220" s="7"/>
      <c r="NSZ220" s="7"/>
      <c r="NTA220" s="7"/>
      <c r="NTB220" s="7"/>
      <c r="NTC220" s="7"/>
      <c r="NTD220" s="7"/>
      <c r="NTE220" s="7"/>
      <c r="NTF220" s="7"/>
      <c r="NTG220" s="7"/>
      <c r="NTH220" s="7"/>
      <c r="NTI220" s="7"/>
      <c r="NTJ220" s="7"/>
      <c r="NTK220" s="7"/>
      <c r="NTL220" s="7"/>
      <c r="NTM220" s="7"/>
      <c r="NTN220" s="7"/>
      <c r="NTO220" s="7"/>
      <c r="NTP220" s="7"/>
      <c r="NTQ220" s="7"/>
      <c r="NTR220" s="7"/>
      <c r="NTS220" s="7"/>
      <c r="NTT220" s="7"/>
      <c r="NTU220" s="7"/>
      <c r="NTV220" s="7"/>
      <c r="NTW220" s="7"/>
      <c r="NTX220" s="7"/>
      <c r="NTY220" s="7"/>
      <c r="NTZ220" s="7"/>
      <c r="NUA220" s="7"/>
      <c r="NUB220" s="7"/>
      <c r="NUC220" s="7"/>
      <c r="NUD220" s="7"/>
      <c r="NUE220" s="7"/>
      <c r="NUF220" s="7"/>
      <c r="NUG220" s="7"/>
      <c r="NUH220" s="7"/>
      <c r="NUI220" s="7"/>
      <c r="NUJ220" s="7"/>
      <c r="NUK220" s="7"/>
      <c r="NUL220" s="7"/>
      <c r="NUM220" s="7"/>
      <c r="NUN220" s="7"/>
      <c r="NUO220" s="7"/>
      <c r="NUP220" s="7"/>
      <c r="NUQ220" s="7"/>
      <c r="NUR220" s="7"/>
      <c r="NUS220" s="7"/>
      <c r="NUT220" s="7"/>
      <c r="NUU220" s="7"/>
      <c r="NUV220" s="7"/>
      <c r="NUW220" s="7"/>
      <c r="NUX220" s="7"/>
      <c r="NUY220" s="7"/>
      <c r="NUZ220" s="7"/>
      <c r="NVA220" s="7"/>
      <c r="NVB220" s="7"/>
      <c r="NVC220" s="7"/>
      <c r="NVD220" s="7"/>
      <c r="NVE220" s="7"/>
      <c r="NVF220" s="7"/>
      <c r="NVG220" s="7"/>
      <c r="NVH220" s="7"/>
      <c r="NVI220" s="7"/>
      <c r="NVJ220" s="7"/>
      <c r="NVK220" s="7"/>
      <c r="NVL220" s="7"/>
      <c r="NVM220" s="7"/>
      <c r="NVN220" s="7"/>
      <c r="NVO220" s="7"/>
      <c r="NVP220" s="7"/>
      <c r="NVQ220" s="7"/>
      <c r="NVR220" s="7"/>
      <c r="NVS220" s="7"/>
      <c r="NVT220" s="7"/>
      <c r="NVU220" s="7"/>
      <c r="NVV220" s="7"/>
      <c r="NVW220" s="7"/>
      <c r="NVX220" s="7"/>
      <c r="NVY220" s="7"/>
      <c r="NVZ220" s="7"/>
      <c r="NWA220" s="7"/>
      <c r="NWB220" s="7"/>
      <c r="NWC220" s="7"/>
      <c r="NWD220" s="7"/>
      <c r="NWE220" s="7"/>
      <c r="NWF220" s="7"/>
      <c r="NWG220" s="7"/>
      <c r="NWH220" s="7"/>
      <c r="NWI220" s="7"/>
      <c r="NWJ220" s="7"/>
      <c r="NWK220" s="7"/>
      <c r="NWL220" s="7"/>
      <c r="NWM220" s="7"/>
      <c r="NWN220" s="7"/>
      <c r="NWO220" s="7"/>
      <c r="NWP220" s="7"/>
      <c r="NWQ220" s="7"/>
      <c r="NWR220" s="7"/>
      <c r="NWS220" s="7"/>
      <c r="NWT220" s="7"/>
      <c r="NWU220" s="7"/>
      <c r="NWV220" s="7"/>
      <c r="NWW220" s="7"/>
      <c r="NWX220" s="7"/>
      <c r="NWY220" s="7"/>
      <c r="NWZ220" s="7"/>
      <c r="NXA220" s="7"/>
      <c r="NXB220" s="7"/>
      <c r="NXC220" s="7"/>
      <c r="NXD220" s="7"/>
      <c r="NXE220" s="7"/>
      <c r="NXF220" s="7"/>
      <c r="NXG220" s="7"/>
      <c r="NXH220" s="7"/>
      <c r="NXI220" s="7"/>
      <c r="NXJ220" s="7"/>
      <c r="NXK220" s="7"/>
      <c r="NXL220" s="7"/>
      <c r="NXM220" s="7"/>
      <c r="NXN220" s="7"/>
      <c r="NXO220" s="7"/>
      <c r="NXP220" s="7"/>
      <c r="NXQ220" s="7"/>
      <c r="NXR220" s="7"/>
      <c r="NXS220" s="7"/>
      <c r="NXT220" s="7"/>
      <c r="NXU220" s="7"/>
      <c r="NXV220" s="7"/>
      <c r="NXW220" s="7"/>
      <c r="NXX220" s="7"/>
      <c r="NXY220" s="7"/>
      <c r="NXZ220" s="7"/>
      <c r="NYA220" s="7"/>
      <c r="NYB220" s="7"/>
      <c r="NYC220" s="7"/>
      <c r="NYD220" s="7"/>
      <c r="NYE220" s="7"/>
      <c r="NYF220" s="7"/>
      <c r="NYG220" s="7"/>
      <c r="NYH220" s="7"/>
      <c r="NYI220" s="7"/>
      <c r="NYJ220" s="7"/>
      <c r="NYK220" s="7"/>
      <c r="NYL220" s="7"/>
      <c r="NYM220" s="7"/>
      <c r="NYN220" s="7"/>
      <c r="NYO220" s="7"/>
      <c r="NYP220" s="7"/>
      <c r="NYQ220" s="7"/>
      <c r="NYR220" s="7"/>
      <c r="NYS220" s="7"/>
      <c r="NYT220" s="7"/>
      <c r="NYU220" s="7"/>
      <c r="NYV220" s="7"/>
      <c r="NYW220" s="7"/>
      <c r="NYX220" s="7"/>
      <c r="NYY220" s="7"/>
      <c r="NYZ220" s="7"/>
      <c r="NZA220" s="7"/>
      <c r="NZB220" s="7"/>
      <c r="NZC220" s="7"/>
      <c r="NZD220" s="7"/>
      <c r="NZE220" s="7"/>
      <c r="NZF220" s="7"/>
      <c r="NZG220" s="7"/>
      <c r="NZH220" s="7"/>
      <c r="NZI220" s="7"/>
      <c r="NZJ220" s="7"/>
      <c r="NZK220" s="7"/>
      <c r="NZL220" s="7"/>
      <c r="NZM220" s="7"/>
      <c r="NZN220" s="7"/>
      <c r="NZO220" s="7"/>
      <c r="NZP220" s="7"/>
      <c r="NZQ220" s="7"/>
      <c r="NZR220" s="7"/>
      <c r="NZS220" s="7"/>
      <c r="NZT220" s="7"/>
      <c r="NZU220" s="7"/>
      <c r="NZV220" s="7"/>
      <c r="NZW220" s="7"/>
      <c r="NZX220" s="7"/>
      <c r="NZY220" s="7"/>
      <c r="NZZ220" s="7"/>
      <c r="OAA220" s="7"/>
      <c r="OAB220" s="7"/>
      <c r="OAC220" s="7"/>
      <c r="OAD220" s="7"/>
      <c r="OAE220" s="7"/>
      <c r="OAF220" s="7"/>
      <c r="OAG220" s="7"/>
      <c r="OAH220" s="7"/>
      <c r="OAI220" s="7"/>
      <c r="OAJ220" s="7"/>
      <c r="OAK220" s="7"/>
      <c r="OAL220" s="7"/>
      <c r="OAM220" s="7"/>
      <c r="OAN220" s="7"/>
      <c r="OAO220" s="7"/>
      <c r="OAP220" s="7"/>
      <c r="OAQ220" s="7"/>
      <c r="OAR220" s="7"/>
      <c r="OAS220" s="7"/>
      <c r="OAT220" s="7"/>
      <c r="OAU220" s="7"/>
      <c r="OAV220" s="7"/>
      <c r="OAW220" s="7"/>
      <c r="OAX220" s="7"/>
      <c r="OAY220" s="7"/>
      <c r="OAZ220" s="7"/>
      <c r="OBA220" s="7"/>
      <c r="OBB220" s="7"/>
      <c r="OBC220" s="7"/>
      <c r="OBD220" s="7"/>
      <c r="OBE220" s="7"/>
      <c r="OBF220" s="7"/>
      <c r="OBG220" s="7"/>
      <c r="OBH220" s="7"/>
      <c r="OBI220" s="7"/>
      <c r="OBJ220" s="7"/>
      <c r="OBK220" s="7"/>
      <c r="OBL220" s="7"/>
      <c r="OBM220" s="7"/>
      <c r="OBN220" s="7"/>
      <c r="OBO220" s="7"/>
      <c r="OBP220" s="7"/>
      <c r="OBQ220" s="7"/>
      <c r="OBR220" s="7"/>
      <c r="OBS220" s="7"/>
      <c r="OBT220" s="7"/>
      <c r="OBU220" s="7"/>
      <c r="OBV220" s="7"/>
      <c r="OBW220" s="7"/>
      <c r="OBX220" s="7"/>
      <c r="OBY220" s="7"/>
      <c r="OBZ220" s="7"/>
      <c r="OCA220" s="7"/>
      <c r="OCB220" s="7"/>
      <c r="OCC220" s="7"/>
      <c r="OCD220" s="7"/>
      <c r="OCE220" s="7"/>
      <c r="OCF220" s="7"/>
      <c r="OCG220" s="7"/>
      <c r="OCH220" s="7"/>
      <c r="OCI220" s="7"/>
      <c r="OCJ220" s="7"/>
      <c r="OCK220" s="7"/>
      <c r="OCL220" s="7"/>
      <c r="OCM220" s="7"/>
      <c r="OCN220" s="7"/>
      <c r="OCO220" s="7"/>
      <c r="OCP220" s="7"/>
      <c r="OCQ220" s="7"/>
      <c r="OCR220" s="7"/>
      <c r="OCS220" s="7"/>
      <c r="OCT220" s="7"/>
      <c r="OCU220" s="7"/>
      <c r="OCV220" s="7"/>
      <c r="OCW220" s="7"/>
      <c r="OCX220" s="7"/>
      <c r="OCY220" s="7"/>
      <c r="OCZ220" s="7"/>
      <c r="ODA220" s="7"/>
      <c r="ODB220" s="7"/>
      <c r="ODC220" s="7"/>
      <c r="ODD220" s="7"/>
      <c r="ODE220" s="7"/>
      <c r="ODF220" s="7"/>
      <c r="ODG220" s="7"/>
      <c r="ODH220" s="7"/>
      <c r="ODI220" s="7"/>
      <c r="ODJ220" s="7"/>
      <c r="ODK220" s="7"/>
      <c r="ODL220" s="7"/>
      <c r="ODM220" s="7"/>
      <c r="ODN220" s="7"/>
      <c r="ODO220" s="7"/>
      <c r="ODP220" s="7"/>
      <c r="ODQ220" s="7"/>
      <c r="ODR220" s="7"/>
      <c r="ODS220" s="7"/>
      <c r="ODT220" s="7"/>
      <c r="ODU220" s="7"/>
      <c r="ODV220" s="7"/>
      <c r="ODW220" s="7"/>
      <c r="ODX220" s="7"/>
      <c r="ODY220" s="7"/>
      <c r="ODZ220" s="7"/>
      <c r="OEA220" s="7"/>
      <c r="OEB220" s="7"/>
      <c r="OEC220" s="7"/>
      <c r="OED220" s="7"/>
      <c r="OEE220" s="7"/>
      <c r="OEF220" s="7"/>
      <c r="OEG220" s="7"/>
      <c r="OEH220" s="7"/>
      <c r="OEI220" s="7"/>
      <c r="OEJ220" s="7"/>
      <c r="OEK220" s="7"/>
      <c r="OEL220" s="7"/>
      <c r="OEM220" s="7"/>
      <c r="OEN220" s="7"/>
      <c r="OEO220" s="7"/>
      <c r="OEP220" s="7"/>
      <c r="OEQ220" s="7"/>
      <c r="OER220" s="7"/>
      <c r="OES220" s="7"/>
      <c r="OET220" s="7"/>
      <c r="OEU220" s="7"/>
      <c r="OEV220" s="7"/>
      <c r="OEW220" s="7"/>
      <c r="OEX220" s="7"/>
      <c r="OEY220" s="7"/>
      <c r="OEZ220" s="7"/>
      <c r="OFA220" s="7"/>
      <c r="OFB220" s="7"/>
      <c r="OFC220" s="7"/>
      <c r="OFD220" s="7"/>
      <c r="OFE220" s="7"/>
      <c r="OFF220" s="7"/>
      <c r="OFG220" s="7"/>
      <c r="OFH220" s="7"/>
      <c r="OFI220" s="7"/>
      <c r="OFJ220" s="7"/>
      <c r="OFK220" s="7"/>
      <c r="OFL220" s="7"/>
      <c r="OFM220" s="7"/>
      <c r="OFN220" s="7"/>
      <c r="OFO220" s="7"/>
      <c r="OFP220" s="7"/>
      <c r="OFQ220" s="7"/>
      <c r="OFR220" s="7"/>
      <c r="OFS220" s="7"/>
      <c r="OFT220" s="7"/>
      <c r="OFU220" s="7"/>
      <c r="OFV220" s="7"/>
      <c r="OFW220" s="7"/>
      <c r="OFX220" s="7"/>
      <c r="OFY220" s="7"/>
      <c r="OFZ220" s="7"/>
      <c r="OGA220" s="7"/>
      <c r="OGB220" s="7"/>
      <c r="OGC220" s="7"/>
      <c r="OGD220" s="7"/>
      <c r="OGE220" s="7"/>
      <c r="OGF220" s="7"/>
      <c r="OGG220" s="7"/>
      <c r="OGH220" s="7"/>
      <c r="OGI220" s="7"/>
      <c r="OGJ220" s="7"/>
      <c r="OGK220" s="7"/>
      <c r="OGL220" s="7"/>
      <c r="OGM220" s="7"/>
      <c r="OGN220" s="7"/>
      <c r="OGO220" s="7"/>
      <c r="OGP220" s="7"/>
      <c r="OGQ220" s="7"/>
      <c r="OGR220" s="7"/>
      <c r="OGS220" s="7"/>
      <c r="OGT220" s="7"/>
      <c r="OGU220" s="7"/>
      <c r="OGV220" s="7"/>
      <c r="OGW220" s="7"/>
      <c r="OGX220" s="7"/>
      <c r="OGY220" s="7"/>
      <c r="OGZ220" s="7"/>
      <c r="OHA220" s="7"/>
      <c r="OHB220" s="7"/>
      <c r="OHC220" s="7"/>
      <c r="OHD220" s="7"/>
      <c r="OHE220" s="7"/>
      <c r="OHF220" s="7"/>
      <c r="OHG220" s="7"/>
      <c r="OHH220" s="7"/>
      <c r="OHI220" s="7"/>
      <c r="OHJ220" s="7"/>
      <c r="OHK220" s="7"/>
      <c r="OHL220" s="7"/>
      <c r="OHM220" s="7"/>
      <c r="OHN220" s="7"/>
      <c r="OHO220" s="7"/>
      <c r="OHP220" s="7"/>
      <c r="OHQ220" s="7"/>
      <c r="OHR220" s="7"/>
      <c r="OHS220" s="7"/>
      <c r="OHT220" s="7"/>
      <c r="OHU220" s="7"/>
      <c r="OHV220" s="7"/>
      <c r="OHW220" s="7"/>
      <c r="OHX220" s="7"/>
      <c r="OHY220" s="7"/>
      <c r="OHZ220" s="7"/>
      <c r="OIA220" s="7"/>
      <c r="OIB220" s="7"/>
      <c r="OIC220" s="7"/>
      <c r="OID220" s="7"/>
      <c r="OIE220" s="7"/>
      <c r="OIF220" s="7"/>
      <c r="OIG220" s="7"/>
      <c r="OIH220" s="7"/>
      <c r="OII220" s="7"/>
      <c r="OIJ220" s="7"/>
      <c r="OIK220" s="7"/>
      <c r="OIL220" s="7"/>
      <c r="OIM220" s="7"/>
      <c r="OIN220" s="7"/>
      <c r="OIO220" s="7"/>
      <c r="OIP220" s="7"/>
      <c r="OIQ220" s="7"/>
      <c r="OIR220" s="7"/>
      <c r="OIS220" s="7"/>
      <c r="OIT220" s="7"/>
      <c r="OIU220" s="7"/>
      <c r="OIV220" s="7"/>
      <c r="OIW220" s="7"/>
      <c r="OIX220" s="7"/>
      <c r="OIY220" s="7"/>
      <c r="OIZ220" s="7"/>
      <c r="OJA220" s="7"/>
      <c r="OJB220" s="7"/>
      <c r="OJC220" s="7"/>
      <c r="OJD220" s="7"/>
      <c r="OJE220" s="7"/>
      <c r="OJF220" s="7"/>
      <c r="OJG220" s="7"/>
      <c r="OJH220" s="7"/>
      <c r="OJI220" s="7"/>
      <c r="OJJ220" s="7"/>
      <c r="OJK220" s="7"/>
      <c r="OJL220" s="7"/>
      <c r="OJM220" s="7"/>
      <c r="OJN220" s="7"/>
      <c r="OJO220" s="7"/>
      <c r="OJP220" s="7"/>
      <c r="OJQ220" s="7"/>
      <c r="OJR220" s="7"/>
      <c r="OJS220" s="7"/>
      <c r="OJT220" s="7"/>
      <c r="OJU220" s="7"/>
      <c r="OJV220" s="7"/>
      <c r="OJW220" s="7"/>
      <c r="OJX220" s="7"/>
      <c r="OJY220" s="7"/>
      <c r="OJZ220" s="7"/>
      <c r="OKA220" s="7"/>
      <c r="OKB220" s="7"/>
      <c r="OKC220" s="7"/>
      <c r="OKD220" s="7"/>
      <c r="OKE220" s="7"/>
      <c r="OKF220" s="7"/>
      <c r="OKG220" s="7"/>
      <c r="OKH220" s="7"/>
      <c r="OKI220" s="7"/>
      <c r="OKJ220" s="7"/>
      <c r="OKK220" s="7"/>
      <c r="OKL220" s="7"/>
      <c r="OKM220" s="7"/>
      <c r="OKN220" s="7"/>
      <c r="OKO220" s="7"/>
      <c r="OKP220" s="7"/>
      <c r="OKQ220" s="7"/>
      <c r="OKR220" s="7"/>
      <c r="OKS220" s="7"/>
      <c r="OKT220" s="7"/>
      <c r="OKU220" s="7"/>
      <c r="OKV220" s="7"/>
      <c r="OKW220" s="7"/>
      <c r="OKX220" s="7"/>
      <c r="OKY220" s="7"/>
      <c r="OKZ220" s="7"/>
      <c r="OLA220" s="7"/>
      <c r="OLB220" s="7"/>
      <c r="OLC220" s="7"/>
      <c r="OLD220" s="7"/>
      <c r="OLE220" s="7"/>
      <c r="OLF220" s="7"/>
      <c r="OLG220" s="7"/>
      <c r="OLH220" s="7"/>
      <c r="OLI220" s="7"/>
      <c r="OLJ220" s="7"/>
      <c r="OLK220" s="7"/>
      <c r="OLL220" s="7"/>
      <c r="OLM220" s="7"/>
      <c r="OLN220" s="7"/>
      <c r="OLO220" s="7"/>
      <c r="OLP220" s="7"/>
      <c r="OLQ220" s="7"/>
      <c r="OLR220" s="7"/>
      <c r="OLS220" s="7"/>
      <c r="OLT220" s="7"/>
      <c r="OLU220" s="7"/>
      <c r="OLV220" s="7"/>
      <c r="OLW220" s="7"/>
      <c r="OLX220" s="7"/>
      <c r="OLY220" s="7"/>
      <c r="OLZ220" s="7"/>
      <c r="OMA220" s="7"/>
      <c r="OMB220" s="7"/>
      <c r="OMC220" s="7"/>
      <c r="OMD220" s="7"/>
      <c r="OME220" s="7"/>
      <c r="OMF220" s="7"/>
      <c r="OMG220" s="7"/>
      <c r="OMH220" s="7"/>
      <c r="OMI220" s="7"/>
      <c r="OMJ220" s="7"/>
      <c r="OMK220" s="7"/>
      <c r="OML220" s="7"/>
      <c r="OMM220" s="7"/>
      <c r="OMN220" s="7"/>
      <c r="OMO220" s="7"/>
      <c r="OMP220" s="7"/>
      <c r="OMQ220" s="7"/>
      <c r="OMR220" s="7"/>
      <c r="OMS220" s="7"/>
      <c r="OMT220" s="7"/>
      <c r="OMU220" s="7"/>
      <c r="OMV220" s="7"/>
      <c r="OMW220" s="7"/>
      <c r="OMX220" s="7"/>
      <c r="OMY220" s="7"/>
      <c r="OMZ220" s="7"/>
      <c r="ONA220" s="7"/>
      <c r="ONB220" s="7"/>
      <c r="ONC220" s="7"/>
      <c r="OND220" s="7"/>
      <c r="ONE220" s="7"/>
      <c r="ONF220" s="7"/>
      <c r="ONG220" s="7"/>
      <c r="ONH220" s="7"/>
      <c r="ONI220" s="7"/>
      <c r="ONJ220" s="7"/>
      <c r="ONK220" s="7"/>
      <c r="ONL220" s="7"/>
      <c r="ONM220" s="7"/>
      <c r="ONN220" s="7"/>
      <c r="ONO220" s="7"/>
      <c r="ONP220" s="7"/>
      <c r="ONQ220" s="7"/>
      <c r="ONR220" s="7"/>
      <c r="ONS220" s="7"/>
      <c r="ONT220" s="7"/>
      <c r="ONU220" s="7"/>
      <c r="ONV220" s="7"/>
      <c r="ONW220" s="7"/>
      <c r="ONX220" s="7"/>
      <c r="ONY220" s="7"/>
      <c r="ONZ220" s="7"/>
      <c r="OOA220" s="7"/>
      <c r="OOB220" s="7"/>
      <c r="OOC220" s="7"/>
      <c r="OOD220" s="7"/>
      <c r="OOE220" s="7"/>
      <c r="OOF220" s="7"/>
      <c r="OOG220" s="7"/>
      <c r="OOH220" s="7"/>
      <c r="OOI220" s="7"/>
      <c r="OOJ220" s="7"/>
      <c r="OOK220" s="7"/>
      <c r="OOL220" s="7"/>
      <c r="OOM220" s="7"/>
      <c r="OON220" s="7"/>
      <c r="OOO220" s="7"/>
      <c r="OOP220" s="7"/>
      <c r="OOQ220" s="7"/>
      <c r="OOR220" s="7"/>
      <c r="OOS220" s="7"/>
      <c r="OOT220" s="7"/>
      <c r="OOU220" s="7"/>
      <c r="OOV220" s="7"/>
      <c r="OOW220" s="7"/>
      <c r="OOX220" s="7"/>
      <c r="OOY220" s="7"/>
      <c r="OOZ220" s="7"/>
      <c r="OPA220" s="7"/>
      <c r="OPB220" s="7"/>
      <c r="OPC220" s="7"/>
      <c r="OPD220" s="7"/>
      <c r="OPE220" s="7"/>
      <c r="OPF220" s="7"/>
      <c r="OPG220" s="7"/>
      <c r="OPH220" s="7"/>
      <c r="OPI220" s="7"/>
      <c r="OPJ220" s="7"/>
      <c r="OPK220" s="7"/>
      <c r="OPL220" s="7"/>
      <c r="OPM220" s="7"/>
      <c r="OPN220" s="7"/>
      <c r="OPO220" s="7"/>
      <c r="OPP220" s="7"/>
      <c r="OPQ220" s="7"/>
      <c r="OPR220" s="7"/>
      <c r="OPS220" s="7"/>
      <c r="OPT220" s="7"/>
      <c r="OPU220" s="7"/>
      <c r="OPV220" s="7"/>
      <c r="OPW220" s="7"/>
      <c r="OPX220" s="7"/>
      <c r="OPY220" s="7"/>
      <c r="OPZ220" s="7"/>
      <c r="OQA220" s="7"/>
      <c r="OQB220" s="7"/>
      <c r="OQC220" s="7"/>
      <c r="OQD220" s="7"/>
      <c r="OQE220" s="7"/>
      <c r="OQF220" s="7"/>
      <c r="OQG220" s="7"/>
      <c r="OQH220" s="7"/>
      <c r="OQI220" s="7"/>
      <c r="OQJ220" s="7"/>
      <c r="OQK220" s="7"/>
      <c r="OQL220" s="7"/>
      <c r="OQM220" s="7"/>
      <c r="OQN220" s="7"/>
      <c r="OQO220" s="7"/>
      <c r="OQP220" s="7"/>
      <c r="OQQ220" s="7"/>
      <c r="OQR220" s="7"/>
      <c r="OQS220" s="7"/>
      <c r="OQT220" s="7"/>
      <c r="OQU220" s="7"/>
      <c r="OQV220" s="7"/>
      <c r="OQW220" s="7"/>
      <c r="OQX220" s="7"/>
      <c r="OQY220" s="7"/>
      <c r="OQZ220" s="7"/>
      <c r="ORA220" s="7"/>
      <c r="ORB220" s="7"/>
      <c r="ORC220" s="7"/>
      <c r="ORD220" s="7"/>
      <c r="ORE220" s="7"/>
      <c r="ORF220" s="7"/>
      <c r="ORG220" s="7"/>
      <c r="ORH220" s="7"/>
      <c r="ORI220" s="7"/>
      <c r="ORJ220" s="7"/>
      <c r="ORK220" s="7"/>
      <c r="ORL220" s="7"/>
      <c r="ORM220" s="7"/>
      <c r="ORN220" s="7"/>
      <c r="ORO220" s="7"/>
      <c r="ORP220" s="7"/>
      <c r="ORQ220" s="7"/>
      <c r="ORR220" s="7"/>
      <c r="ORS220" s="7"/>
      <c r="ORT220" s="7"/>
      <c r="ORU220" s="7"/>
      <c r="ORV220" s="7"/>
      <c r="ORW220" s="7"/>
      <c r="ORX220" s="7"/>
      <c r="ORY220" s="7"/>
      <c r="ORZ220" s="7"/>
      <c r="OSA220" s="7"/>
      <c r="OSB220" s="7"/>
      <c r="OSC220" s="7"/>
      <c r="OSD220" s="7"/>
      <c r="OSE220" s="7"/>
      <c r="OSF220" s="7"/>
      <c r="OSG220" s="7"/>
      <c r="OSH220" s="7"/>
      <c r="OSI220" s="7"/>
      <c r="OSJ220" s="7"/>
      <c r="OSK220" s="7"/>
      <c r="OSL220" s="7"/>
      <c r="OSM220" s="7"/>
      <c r="OSN220" s="7"/>
      <c r="OSO220" s="7"/>
      <c r="OSP220" s="7"/>
      <c r="OSQ220" s="7"/>
      <c r="OSR220" s="7"/>
      <c r="OSS220" s="7"/>
      <c r="OST220" s="7"/>
      <c r="OSU220" s="7"/>
      <c r="OSV220" s="7"/>
      <c r="OSW220" s="7"/>
      <c r="OSX220" s="7"/>
      <c r="OSY220" s="7"/>
      <c r="OSZ220" s="7"/>
      <c r="OTA220" s="7"/>
      <c r="OTB220" s="7"/>
      <c r="OTC220" s="7"/>
      <c r="OTD220" s="7"/>
      <c r="OTE220" s="7"/>
      <c r="OTF220" s="7"/>
      <c r="OTG220" s="7"/>
      <c r="OTH220" s="7"/>
      <c r="OTI220" s="7"/>
      <c r="OTJ220" s="7"/>
      <c r="OTK220" s="7"/>
      <c r="OTL220" s="7"/>
      <c r="OTM220" s="7"/>
      <c r="OTN220" s="7"/>
      <c r="OTO220" s="7"/>
      <c r="OTP220" s="7"/>
      <c r="OTQ220" s="7"/>
      <c r="OTR220" s="7"/>
      <c r="OTS220" s="7"/>
      <c r="OTT220" s="7"/>
      <c r="OTU220" s="7"/>
      <c r="OTV220" s="7"/>
      <c r="OTW220" s="7"/>
      <c r="OTX220" s="7"/>
      <c r="OTY220" s="7"/>
      <c r="OTZ220" s="7"/>
      <c r="OUA220" s="7"/>
      <c r="OUB220" s="7"/>
      <c r="OUC220" s="7"/>
      <c r="OUD220" s="7"/>
      <c r="OUE220" s="7"/>
      <c r="OUF220" s="7"/>
      <c r="OUG220" s="7"/>
      <c r="OUH220" s="7"/>
      <c r="OUI220" s="7"/>
      <c r="OUJ220" s="7"/>
      <c r="OUK220" s="7"/>
      <c r="OUL220" s="7"/>
      <c r="OUM220" s="7"/>
      <c r="OUN220" s="7"/>
      <c r="OUO220" s="7"/>
      <c r="OUP220" s="7"/>
      <c r="OUQ220" s="7"/>
      <c r="OUR220" s="7"/>
      <c r="OUS220" s="7"/>
      <c r="OUT220" s="7"/>
      <c r="OUU220" s="7"/>
      <c r="OUV220" s="7"/>
      <c r="OUW220" s="7"/>
      <c r="OUX220" s="7"/>
      <c r="OUY220" s="7"/>
      <c r="OUZ220" s="7"/>
      <c r="OVA220" s="7"/>
      <c r="OVB220" s="7"/>
      <c r="OVC220" s="7"/>
      <c r="OVD220" s="7"/>
      <c r="OVE220" s="7"/>
      <c r="OVF220" s="7"/>
      <c r="OVG220" s="7"/>
      <c r="OVH220" s="7"/>
      <c r="OVI220" s="7"/>
      <c r="OVJ220" s="7"/>
      <c r="OVK220" s="7"/>
      <c r="OVL220" s="7"/>
      <c r="OVM220" s="7"/>
      <c r="OVN220" s="7"/>
      <c r="OVO220" s="7"/>
      <c r="OVP220" s="7"/>
      <c r="OVQ220" s="7"/>
      <c r="OVR220" s="7"/>
      <c r="OVS220" s="7"/>
      <c r="OVT220" s="7"/>
      <c r="OVU220" s="7"/>
      <c r="OVV220" s="7"/>
      <c r="OVW220" s="7"/>
      <c r="OVX220" s="7"/>
      <c r="OVY220" s="7"/>
      <c r="OVZ220" s="7"/>
      <c r="OWA220" s="7"/>
      <c r="OWB220" s="7"/>
      <c r="OWC220" s="7"/>
      <c r="OWD220" s="7"/>
      <c r="OWE220" s="7"/>
      <c r="OWF220" s="7"/>
      <c r="OWG220" s="7"/>
      <c r="OWH220" s="7"/>
      <c r="OWI220" s="7"/>
      <c r="OWJ220" s="7"/>
      <c r="OWK220" s="7"/>
      <c r="OWL220" s="7"/>
      <c r="OWM220" s="7"/>
      <c r="OWN220" s="7"/>
      <c r="OWO220" s="7"/>
      <c r="OWP220" s="7"/>
      <c r="OWQ220" s="7"/>
      <c r="OWR220" s="7"/>
      <c r="OWS220" s="7"/>
      <c r="OWT220" s="7"/>
      <c r="OWU220" s="7"/>
      <c r="OWV220" s="7"/>
      <c r="OWW220" s="7"/>
      <c r="OWX220" s="7"/>
      <c r="OWY220" s="7"/>
      <c r="OWZ220" s="7"/>
      <c r="OXA220" s="7"/>
      <c r="OXB220" s="7"/>
      <c r="OXC220" s="7"/>
      <c r="OXD220" s="7"/>
      <c r="OXE220" s="7"/>
      <c r="OXF220" s="7"/>
      <c r="OXG220" s="7"/>
      <c r="OXH220" s="7"/>
      <c r="OXI220" s="7"/>
      <c r="OXJ220" s="7"/>
      <c r="OXK220" s="7"/>
      <c r="OXL220" s="7"/>
      <c r="OXM220" s="7"/>
      <c r="OXN220" s="7"/>
      <c r="OXO220" s="7"/>
      <c r="OXP220" s="7"/>
      <c r="OXQ220" s="7"/>
      <c r="OXR220" s="7"/>
      <c r="OXS220" s="7"/>
      <c r="OXT220" s="7"/>
      <c r="OXU220" s="7"/>
      <c r="OXV220" s="7"/>
      <c r="OXW220" s="7"/>
      <c r="OXX220" s="7"/>
      <c r="OXY220" s="7"/>
      <c r="OXZ220" s="7"/>
      <c r="OYA220" s="7"/>
      <c r="OYB220" s="7"/>
      <c r="OYC220" s="7"/>
      <c r="OYD220" s="7"/>
      <c r="OYE220" s="7"/>
      <c r="OYF220" s="7"/>
      <c r="OYG220" s="7"/>
      <c r="OYH220" s="7"/>
      <c r="OYI220" s="7"/>
      <c r="OYJ220" s="7"/>
      <c r="OYK220" s="7"/>
      <c r="OYL220" s="7"/>
      <c r="OYM220" s="7"/>
      <c r="OYN220" s="7"/>
      <c r="OYO220" s="7"/>
      <c r="OYP220" s="7"/>
      <c r="OYQ220" s="7"/>
      <c r="OYR220" s="7"/>
      <c r="OYS220" s="7"/>
      <c r="OYT220" s="7"/>
      <c r="OYU220" s="7"/>
      <c r="OYV220" s="7"/>
      <c r="OYW220" s="7"/>
      <c r="OYX220" s="7"/>
      <c r="OYY220" s="7"/>
      <c r="OYZ220" s="7"/>
      <c r="OZA220" s="7"/>
      <c r="OZB220" s="7"/>
      <c r="OZC220" s="7"/>
      <c r="OZD220" s="7"/>
      <c r="OZE220" s="7"/>
      <c r="OZF220" s="7"/>
      <c r="OZG220" s="7"/>
      <c r="OZH220" s="7"/>
      <c r="OZI220" s="7"/>
      <c r="OZJ220" s="7"/>
      <c r="OZK220" s="7"/>
      <c r="OZL220" s="7"/>
      <c r="OZM220" s="7"/>
      <c r="OZN220" s="7"/>
      <c r="OZO220" s="7"/>
      <c r="OZP220" s="7"/>
      <c r="OZQ220" s="7"/>
      <c r="OZR220" s="7"/>
      <c r="OZS220" s="7"/>
      <c r="OZT220" s="7"/>
      <c r="OZU220" s="7"/>
      <c r="OZV220" s="7"/>
      <c r="OZW220" s="7"/>
      <c r="OZX220" s="7"/>
      <c r="OZY220" s="7"/>
      <c r="OZZ220" s="7"/>
      <c r="PAA220" s="7"/>
      <c r="PAB220" s="7"/>
      <c r="PAC220" s="7"/>
      <c r="PAD220" s="7"/>
      <c r="PAE220" s="7"/>
      <c r="PAF220" s="7"/>
      <c r="PAG220" s="7"/>
      <c r="PAH220" s="7"/>
      <c r="PAI220" s="7"/>
      <c r="PAJ220" s="7"/>
      <c r="PAK220" s="7"/>
      <c r="PAL220" s="7"/>
      <c r="PAM220" s="7"/>
      <c r="PAN220" s="7"/>
      <c r="PAO220" s="7"/>
      <c r="PAP220" s="7"/>
      <c r="PAQ220" s="7"/>
      <c r="PAR220" s="7"/>
      <c r="PAS220" s="7"/>
      <c r="PAT220" s="7"/>
      <c r="PAU220" s="7"/>
      <c r="PAV220" s="7"/>
      <c r="PAW220" s="7"/>
      <c r="PAX220" s="7"/>
      <c r="PAY220" s="7"/>
      <c r="PAZ220" s="7"/>
      <c r="PBA220" s="7"/>
      <c r="PBB220" s="7"/>
      <c r="PBC220" s="7"/>
      <c r="PBD220" s="7"/>
      <c r="PBE220" s="7"/>
      <c r="PBF220" s="7"/>
      <c r="PBG220" s="7"/>
      <c r="PBH220" s="7"/>
      <c r="PBI220" s="7"/>
      <c r="PBJ220" s="7"/>
      <c r="PBK220" s="7"/>
      <c r="PBL220" s="7"/>
      <c r="PBM220" s="7"/>
      <c r="PBN220" s="7"/>
      <c r="PBO220" s="7"/>
      <c r="PBP220" s="7"/>
      <c r="PBQ220" s="7"/>
      <c r="PBR220" s="7"/>
      <c r="PBS220" s="7"/>
      <c r="PBT220" s="7"/>
      <c r="PBU220" s="7"/>
      <c r="PBV220" s="7"/>
      <c r="PBW220" s="7"/>
      <c r="PBX220" s="7"/>
      <c r="PBY220" s="7"/>
      <c r="PBZ220" s="7"/>
      <c r="PCA220" s="7"/>
      <c r="PCB220" s="7"/>
      <c r="PCC220" s="7"/>
      <c r="PCD220" s="7"/>
      <c r="PCE220" s="7"/>
      <c r="PCF220" s="7"/>
      <c r="PCG220" s="7"/>
      <c r="PCH220" s="7"/>
      <c r="PCI220" s="7"/>
      <c r="PCJ220" s="7"/>
      <c r="PCK220" s="7"/>
      <c r="PCL220" s="7"/>
      <c r="PCM220" s="7"/>
      <c r="PCN220" s="7"/>
      <c r="PCO220" s="7"/>
      <c r="PCP220" s="7"/>
      <c r="PCQ220" s="7"/>
      <c r="PCR220" s="7"/>
      <c r="PCS220" s="7"/>
      <c r="PCT220" s="7"/>
      <c r="PCU220" s="7"/>
      <c r="PCV220" s="7"/>
      <c r="PCW220" s="7"/>
      <c r="PCX220" s="7"/>
      <c r="PCY220" s="7"/>
      <c r="PCZ220" s="7"/>
      <c r="PDA220" s="7"/>
      <c r="PDB220" s="7"/>
      <c r="PDC220" s="7"/>
      <c r="PDD220" s="7"/>
      <c r="PDE220" s="7"/>
      <c r="PDF220" s="7"/>
      <c r="PDG220" s="7"/>
      <c r="PDH220" s="7"/>
      <c r="PDI220" s="7"/>
      <c r="PDJ220" s="7"/>
      <c r="PDK220" s="7"/>
      <c r="PDL220" s="7"/>
      <c r="PDM220" s="7"/>
      <c r="PDN220" s="7"/>
      <c r="PDO220" s="7"/>
      <c r="PDP220" s="7"/>
      <c r="PDQ220" s="7"/>
      <c r="PDR220" s="7"/>
      <c r="PDS220" s="7"/>
      <c r="PDT220" s="7"/>
      <c r="PDU220" s="7"/>
      <c r="PDV220" s="7"/>
      <c r="PDW220" s="7"/>
      <c r="PDX220" s="7"/>
      <c r="PDY220" s="7"/>
      <c r="PDZ220" s="7"/>
      <c r="PEA220" s="7"/>
      <c r="PEB220" s="7"/>
      <c r="PEC220" s="7"/>
      <c r="PED220" s="7"/>
      <c r="PEE220" s="7"/>
      <c r="PEF220" s="7"/>
      <c r="PEG220" s="7"/>
      <c r="PEH220" s="7"/>
      <c r="PEI220" s="7"/>
      <c r="PEJ220" s="7"/>
      <c r="PEK220" s="7"/>
      <c r="PEL220" s="7"/>
      <c r="PEM220" s="7"/>
      <c r="PEN220" s="7"/>
      <c r="PEO220" s="7"/>
      <c r="PEP220" s="7"/>
      <c r="PEQ220" s="7"/>
      <c r="PER220" s="7"/>
      <c r="PES220" s="7"/>
      <c r="PET220" s="7"/>
      <c r="PEU220" s="7"/>
      <c r="PEV220" s="7"/>
      <c r="PEW220" s="7"/>
      <c r="PEX220" s="7"/>
      <c r="PEY220" s="7"/>
      <c r="PEZ220" s="7"/>
      <c r="PFA220" s="7"/>
      <c r="PFB220" s="7"/>
      <c r="PFC220" s="7"/>
      <c r="PFD220" s="7"/>
      <c r="PFE220" s="7"/>
      <c r="PFF220" s="7"/>
      <c r="PFG220" s="7"/>
      <c r="PFH220" s="7"/>
      <c r="PFI220" s="7"/>
      <c r="PFJ220" s="7"/>
      <c r="PFK220" s="7"/>
      <c r="PFL220" s="7"/>
      <c r="PFM220" s="7"/>
      <c r="PFN220" s="7"/>
      <c r="PFO220" s="7"/>
      <c r="PFP220" s="7"/>
      <c r="PFQ220" s="7"/>
      <c r="PFR220" s="7"/>
      <c r="PFS220" s="7"/>
      <c r="PFT220" s="7"/>
      <c r="PFU220" s="7"/>
      <c r="PFV220" s="7"/>
      <c r="PFW220" s="7"/>
      <c r="PFX220" s="7"/>
      <c r="PFY220" s="7"/>
      <c r="PFZ220" s="7"/>
      <c r="PGA220" s="7"/>
      <c r="PGB220" s="7"/>
      <c r="PGC220" s="7"/>
      <c r="PGD220" s="7"/>
      <c r="PGE220" s="7"/>
      <c r="PGF220" s="7"/>
      <c r="PGG220" s="7"/>
      <c r="PGH220" s="7"/>
      <c r="PGI220" s="7"/>
      <c r="PGJ220" s="7"/>
      <c r="PGK220" s="7"/>
      <c r="PGL220" s="7"/>
      <c r="PGM220" s="7"/>
      <c r="PGN220" s="7"/>
      <c r="PGO220" s="7"/>
      <c r="PGP220" s="7"/>
      <c r="PGQ220" s="7"/>
      <c r="PGR220" s="7"/>
      <c r="PGS220" s="7"/>
      <c r="PGT220" s="7"/>
      <c r="PGU220" s="7"/>
      <c r="PGV220" s="7"/>
      <c r="PGW220" s="7"/>
      <c r="PGX220" s="7"/>
      <c r="PGY220" s="7"/>
      <c r="PGZ220" s="7"/>
      <c r="PHA220" s="7"/>
      <c r="PHB220" s="7"/>
      <c r="PHC220" s="7"/>
      <c r="PHD220" s="7"/>
      <c r="PHE220" s="7"/>
      <c r="PHF220" s="7"/>
      <c r="PHG220" s="7"/>
      <c r="PHH220" s="7"/>
      <c r="PHI220" s="7"/>
      <c r="PHJ220" s="7"/>
      <c r="PHK220" s="7"/>
      <c r="PHL220" s="7"/>
      <c r="PHM220" s="7"/>
      <c r="PHN220" s="7"/>
      <c r="PHO220" s="7"/>
      <c r="PHP220" s="7"/>
      <c r="PHQ220" s="7"/>
      <c r="PHR220" s="7"/>
      <c r="PHS220" s="7"/>
      <c r="PHT220" s="7"/>
      <c r="PHU220" s="7"/>
      <c r="PHV220" s="7"/>
      <c r="PHW220" s="7"/>
      <c r="PHX220" s="7"/>
      <c r="PHY220" s="7"/>
      <c r="PHZ220" s="7"/>
      <c r="PIA220" s="7"/>
      <c r="PIB220" s="7"/>
      <c r="PIC220" s="7"/>
      <c r="PID220" s="7"/>
      <c r="PIE220" s="7"/>
      <c r="PIF220" s="7"/>
      <c r="PIG220" s="7"/>
      <c r="PIH220" s="7"/>
      <c r="PII220" s="7"/>
      <c r="PIJ220" s="7"/>
      <c r="PIK220" s="7"/>
      <c r="PIL220" s="7"/>
      <c r="PIM220" s="7"/>
      <c r="PIN220" s="7"/>
      <c r="PIO220" s="7"/>
      <c r="PIP220" s="7"/>
      <c r="PIQ220" s="7"/>
      <c r="PIR220" s="7"/>
      <c r="PIS220" s="7"/>
      <c r="PIT220" s="7"/>
      <c r="PIU220" s="7"/>
      <c r="PIV220" s="7"/>
      <c r="PIW220" s="7"/>
      <c r="PIX220" s="7"/>
      <c r="PIY220" s="7"/>
      <c r="PIZ220" s="7"/>
      <c r="PJA220" s="7"/>
      <c r="PJB220" s="7"/>
      <c r="PJC220" s="7"/>
      <c r="PJD220" s="7"/>
      <c r="PJE220" s="7"/>
      <c r="PJF220" s="7"/>
      <c r="PJG220" s="7"/>
      <c r="PJH220" s="7"/>
      <c r="PJI220" s="7"/>
      <c r="PJJ220" s="7"/>
      <c r="PJK220" s="7"/>
      <c r="PJL220" s="7"/>
      <c r="PJM220" s="7"/>
      <c r="PJN220" s="7"/>
      <c r="PJO220" s="7"/>
      <c r="PJP220" s="7"/>
      <c r="PJQ220" s="7"/>
      <c r="PJR220" s="7"/>
      <c r="PJS220" s="7"/>
      <c r="PJT220" s="7"/>
      <c r="PJU220" s="7"/>
      <c r="PJV220" s="7"/>
      <c r="PJW220" s="7"/>
      <c r="PJX220" s="7"/>
      <c r="PJY220" s="7"/>
      <c r="PJZ220" s="7"/>
      <c r="PKA220" s="7"/>
      <c r="PKB220" s="7"/>
      <c r="PKC220" s="7"/>
      <c r="PKD220" s="7"/>
      <c r="PKE220" s="7"/>
      <c r="PKF220" s="7"/>
      <c r="PKG220" s="7"/>
      <c r="PKH220" s="7"/>
      <c r="PKI220" s="7"/>
      <c r="PKJ220" s="7"/>
      <c r="PKK220" s="7"/>
      <c r="PKL220" s="7"/>
      <c r="PKM220" s="7"/>
      <c r="PKN220" s="7"/>
      <c r="PKO220" s="7"/>
      <c r="PKP220" s="7"/>
      <c r="PKQ220" s="7"/>
      <c r="PKR220" s="7"/>
      <c r="PKS220" s="7"/>
      <c r="PKT220" s="7"/>
      <c r="PKU220" s="7"/>
      <c r="PKV220" s="7"/>
      <c r="PKW220" s="7"/>
      <c r="PKX220" s="7"/>
      <c r="PKY220" s="7"/>
      <c r="PKZ220" s="7"/>
      <c r="PLA220" s="7"/>
      <c r="PLB220" s="7"/>
      <c r="PLC220" s="7"/>
      <c r="PLD220" s="7"/>
      <c r="PLE220" s="7"/>
      <c r="PLF220" s="7"/>
      <c r="PLG220" s="7"/>
      <c r="PLH220" s="7"/>
      <c r="PLI220" s="7"/>
      <c r="PLJ220" s="7"/>
      <c r="PLK220" s="7"/>
      <c r="PLL220" s="7"/>
      <c r="PLM220" s="7"/>
      <c r="PLN220" s="7"/>
      <c r="PLO220" s="7"/>
      <c r="PLP220" s="7"/>
      <c r="PLQ220" s="7"/>
      <c r="PLR220" s="7"/>
      <c r="PLS220" s="7"/>
      <c r="PLT220" s="7"/>
      <c r="PLU220" s="7"/>
      <c r="PLV220" s="7"/>
      <c r="PLW220" s="7"/>
      <c r="PLX220" s="7"/>
      <c r="PLY220" s="7"/>
      <c r="PLZ220" s="7"/>
      <c r="PMA220" s="7"/>
      <c r="PMB220" s="7"/>
      <c r="PMC220" s="7"/>
      <c r="PMD220" s="7"/>
      <c r="PME220" s="7"/>
      <c r="PMF220" s="7"/>
      <c r="PMG220" s="7"/>
      <c r="PMH220" s="7"/>
      <c r="PMI220" s="7"/>
      <c r="PMJ220" s="7"/>
      <c r="PMK220" s="7"/>
      <c r="PML220" s="7"/>
      <c r="PMM220" s="7"/>
      <c r="PMN220" s="7"/>
      <c r="PMO220" s="7"/>
      <c r="PMP220" s="7"/>
      <c r="PMQ220" s="7"/>
      <c r="PMR220" s="7"/>
      <c r="PMS220" s="7"/>
      <c r="PMT220" s="7"/>
      <c r="PMU220" s="7"/>
      <c r="PMV220" s="7"/>
      <c r="PMW220" s="7"/>
      <c r="PMX220" s="7"/>
      <c r="PMY220" s="7"/>
      <c r="PMZ220" s="7"/>
      <c r="PNA220" s="7"/>
      <c r="PNB220" s="7"/>
      <c r="PNC220" s="7"/>
      <c r="PND220" s="7"/>
      <c r="PNE220" s="7"/>
      <c r="PNF220" s="7"/>
      <c r="PNG220" s="7"/>
      <c r="PNH220" s="7"/>
      <c r="PNI220" s="7"/>
      <c r="PNJ220" s="7"/>
      <c r="PNK220" s="7"/>
      <c r="PNL220" s="7"/>
      <c r="PNM220" s="7"/>
      <c r="PNN220" s="7"/>
      <c r="PNO220" s="7"/>
      <c r="PNP220" s="7"/>
      <c r="PNQ220" s="7"/>
      <c r="PNR220" s="7"/>
      <c r="PNS220" s="7"/>
      <c r="PNT220" s="7"/>
      <c r="PNU220" s="7"/>
      <c r="PNV220" s="7"/>
      <c r="PNW220" s="7"/>
      <c r="PNX220" s="7"/>
      <c r="PNY220" s="7"/>
      <c r="PNZ220" s="7"/>
      <c r="POA220" s="7"/>
      <c r="POB220" s="7"/>
      <c r="POC220" s="7"/>
      <c r="POD220" s="7"/>
      <c r="POE220" s="7"/>
      <c r="POF220" s="7"/>
      <c r="POG220" s="7"/>
      <c r="POH220" s="7"/>
      <c r="POI220" s="7"/>
      <c r="POJ220" s="7"/>
      <c r="POK220" s="7"/>
      <c r="POL220" s="7"/>
      <c r="POM220" s="7"/>
      <c r="PON220" s="7"/>
      <c r="POO220" s="7"/>
      <c r="POP220" s="7"/>
      <c r="POQ220" s="7"/>
      <c r="POR220" s="7"/>
      <c r="POS220" s="7"/>
      <c r="POT220" s="7"/>
      <c r="POU220" s="7"/>
      <c r="POV220" s="7"/>
      <c r="POW220" s="7"/>
      <c r="POX220" s="7"/>
      <c r="POY220" s="7"/>
      <c r="POZ220" s="7"/>
      <c r="PPA220" s="7"/>
      <c r="PPB220" s="7"/>
      <c r="PPC220" s="7"/>
      <c r="PPD220" s="7"/>
      <c r="PPE220" s="7"/>
      <c r="PPF220" s="7"/>
      <c r="PPG220" s="7"/>
      <c r="PPH220" s="7"/>
      <c r="PPI220" s="7"/>
      <c r="PPJ220" s="7"/>
      <c r="PPK220" s="7"/>
      <c r="PPL220" s="7"/>
      <c r="PPM220" s="7"/>
      <c r="PPN220" s="7"/>
      <c r="PPO220" s="7"/>
      <c r="PPP220" s="7"/>
      <c r="PPQ220" s="7"/>
      <c r="PPR220" s="7"/>
      <c r="PPS220" s="7"/>
      <c r="PPT220" s="7"/>
      <c r="PPU220" s="7"/>
      <c r="PPV220" s="7"/>
      <c r="PPW220" s="7"/>
      <c r="PPX220" s="7"/>
      <c r="PPY220" s="7"/>
      <c r="PPZ220" s="7"/>
      <c r="PQA220" s="7"/>
      <c r="PQB220" s="7"/>
      <c r="PQC220" s="7"/>
      <c r="PQD220" s="7"/>
      <c r="PQE220" s="7"/>
      <c r="PQF220" s="7"/>
      <c r="PQG220" s="7"/>
      <c r="PQH220" s="7"/>
      <c r="PQI220" s="7"/>
      <c r="PQJ220" s="7"/>
      <c r="PQK220" s="7"/>
      <c r="PQL220" s="7"/>
      <c r="PQM220" s="7"/>
      <c r="PQN220" s="7"/>
      <c r="PQO220" s="7"/>
      <c r="PQP220" s="7"/>
      <c r="PQQ220" s="7"/>
      <c r="PQR220" s="7"/>
      <c r="PQS220" s="7"/>
      <c r="PQT220" s="7"/>
      <c r="PQU220" s="7"/>
      <c r="PQV220" s="7"/>
      <c r="PQW220" s="7"/>
      <c r="PQX220" s="7"/>
      <c r="PQY220" s="7"/>
      <c r="PQZ220" s="7"/>
      <c r="PRA220" s="7"/>
      <c r="PRB220" s="7"/>
      <c r="PRC220" s="7"/>
      <c r="PRD220" s="7"/>
      <c r="PRE220" s="7"/>
      <c r="PRF220" s="7"/>
      <c r="PRG220" s="7"/>
      <c r="PRH220" s="7"/>
      <c r="PRI220" s="7"/>
      <c r="PRJ220" s="7"/>
      <c r="PRK220" s="7"/>
      <c r="PRL220" s="7"/>
      <c r="PRM220" s="7"/>
      <c r="PRN220" s="7"/>
      <c r="PRO220" s="7"/>
      <c r="PRP220" s="7"/>
      <c r="PRQ220" s="7"/>
      <c r="PRR220" s="7"/>
      <c r="PRS220" s="7"/>
      <c r="PRT220" s="7"/>
      <c r="PRU220" s="7"/>
      <c r="PRV220" s="7"/>
      <c r="PRW220" s="7"/>
      <c r="PRX220" s="7"/>
      <c r="PRY220" s="7"/>
      <c r="PRZ220" s="7"/>
      <c r="PSA220" s="7"/>
      <c r="PSB220" s="7"/>
      <c r="PSC220" s="7"/>
      <c r="PSD220" s="7"/>
      <c r="PSE220" s="7"/>
      <c r="PSF220" s="7"/>
      <c r="PSG220" s="7"/>
      <c r="PSH220" s="7"/>
      <c r="PSI220" s="7"/>
      <c r="PSJ220" s="7"/>
      <c r="PSK220" s="7"/>
      <c r="PSL220" s="7"/>
      <c r="PSM220" s="7"/>
      <c r="PSN220" s="7"/>
      <c r="PSO220" s="7"/>
      <c r="PSP220" s="7"/>
      <c r="PSQ220" s="7"/>
      <c r="PSR220" s="7"/>
      <c r="PSS220" s="7"/>
      <c r="PST220" s="7"/>
      <c r="PSU220" s="7"/>
      <c r="PSV220" s="7"/>
      <c r="PSW220" s="7"/>
      <c r="PSX220" s="7"/>
      <c r="PSY220" s="7"/>
      <c r="PSZ220" s="7"/>
      <c r="PTA220" s="7"/>
      <c r="PTB220" s="7"/>
      <c r="PTC220" s="7"/>
      <c r="PTD220" s="7"/>
      <c r="PTE220" s="7"/>
      <c r="PTF220" s="7"/>
      <c r="PTG220" s="7"/>
      <c r="PTH220" s="7"/>
      <c r="PTI220" s="7"/>
      <c r="PTJ220" s="7"/>
      <c r="PTK220" s="7"/>
      <c r="PTL220" s="7"/>
      <c r="PTM220" s="7"/>
      <c r="PTN220" s="7"/>
      <c r="PTO220" s="7"/>
      <c r="PTP220" s="7"/>
      <c r="PTQ220" s="7"/>
      <c r="PTR220" s="7"/>
      <c r="PTS220" s="7"/>
      <c r="PTT220" s="7"/>
      <c r="PTU220" s="7"/>
      <c r="PTV220" s="7"/>
      <c r="PTW220" s="7"/>
      <c r="PTX220" s="7"/>
      <c r="PTY220" s="7"/>
      <c r="PTZ220" s="7"/>
      <c r="PUA220" s="7"/>
      <c r="PUB220" s="7"/>
      <c r="PUC220" s="7"/>
      <c r="PUD220" s="7"/>
      <c r="PUE220" s="7"/>
      <c r="PUF220" s="7"/>
      <c r="PUG220" s="7"/>
      <c r="PUH220" s="7"/>
      <c r="PUI220" s="7"/>
      <c r="PUJ220" s="7"/>
      <c r="PUK220" s="7"/>
      <c r="PUL220" s="7"/>
      <c r="PUM220" s="7"/>
      <c r="PUN220" s="7"/>
      <c r="PUO220" s="7"/>
      <c r="PUP220" s="7"/>
      <c r="PUQ220" s="7"/>
      <c r="PUR220" s="7"/>
      <c r="PUS220" s="7"/>
      <c r="PUT220" s="7"/>
      <c r="PUU220" s="7"/>
      <c r="PUV220" s="7"/>
      <c r="PUW220" s="7"/>
      <c r="PUX220" s="7"/>
      <c r="PUY220" s="7"/>
      <c r="PUZ220" s="7"/>
      <c r="PVA220" s="7"/>
      <c r="PVB220" s="7"/>
      <c r="PVC220" s="7"/>
      <c r="PVD220" s="7"/>
      <c r="PVE220" s="7"/>
      <c r="PVF220" s="7"/>
      <c r="PVG220" s="7"/>
      <c r="PVH220" s="7"/>
      <c r="PVI220" s="7"/>
      <c r="PVJ220" s="7"/>
      <c r="PVK220" s="7"/>
      <c r="PVL220" s="7"/>
      <c r="PVM220" s="7"/>
      <c r="PVN220" s="7"/>
      <c r="PVO220" s="7"/>
      <c r="PVP220" s="7"/>
      <c r="PVQ220" s="7"/>
      <c r="PVR220" s="7"/>
      <c r="PVS220" s="7"/>
      <c r="PVT220" s="7"/>
      <c r="PVU220" s="7"/>
      <c r="PVV220" s="7"/>
      <c r="PVW220" s="7"/>
      <c r="PVX220" s="7"/>
      <c r="PVY220" s="7"/>
      <c r="PVZ220" s="7"/>
      <c r="PWA220" s="7"/>
      <c r="PWB220" s="7"/>
      <c r="PWC220" s="7"/>
      <c r="PWD220" s="7"/>
      <c r="PWE220" s="7"/>
      <c r="PWF220" s="7"/>
      <c r="PWG220" s="7"/>
      <c r="PWH220" s="7"/>
      <c r="PWI220" s="7"/>
      <c r="PWJ220" s="7"/>
      <c r="PWK220" s="7"/>
      <c r="PWL220" s="7"/>
      <c r="PWM220" s="7"/>
      <c r="PWN220" s="7"/>
      <c r="PWO220" s="7"/>
      <c r="PWP220" s="7"/>
      <c r="PWQ220" s="7"/>
      <c r="PWR220" s="7"/>
      <c r="PWS220" s="7"/>
      <c r="PWT220" s="7"/>
      <c r="PWU220" s="7"/>
      <c r="PWV220" s="7"/>
      <c r="PWW220" s="7"/>
      <c r="PWX220" s="7"/>
      <c r="PWY220" s="7"/>
      <c r="PWZ220" s="7"/>
      <c r="PXA220" s="7"/>
      <c r="PXB220" s="7"/>
      <c r="PXC220" s="7"/>
      <c r="PXD220" s="7"/>
      <c r="PXE220" s="7"/>
      <c r="PXF220" s="7"/>
      <c r="PXG220" s="7"/>
      <c r="PXH220" s="7"/>
      <c r="PXI220" s="7"/>
      <c r="PXJ220" s="7"/>
      <c r="PXK220" s="7"/>
      <c r="PXL220" s="7"/>
      <c r="PXM220" s="7"/>
      <c r="PXN220" s="7"/>
      <c r="PXO220" s="7"/>
      <c r="PXP220" s="7"/>
      <c r="PXQ220" s="7"/>
      <c r="PXR220" s="7"/>
      <c r="PXS220" s="7"/>
      <c r="PXT220" s="7"/>
      <c r="PXU220" s="7"/>
      <c r="PXV220" s="7"/>
      <c r="PXW220" s="7"/>
      <c r="PXX220" s="7"/>
      <c r="PXY220" s="7"/>
      <c r="PXZ220" s="7"/>
      <c r="PYA220" s="7"/>
      <c r="PYB220" s="7"/>
      <c r="PYC220" s="7"/>
      <c r="PYD220" s="7"/>
      <c r="PYE220" s="7"/>
      <c r="PYF220" s="7"/>
      <c r="PYG220" s="7"/>
      <c r="PYH220" s="7"/>
      <c r="PYI220" s="7"/>
      <c r="PYJ220" s="7"/>
      <c r="PYK220" s="7"/>
      <c r="PYL220" s="7"/>
      <c r="PYM220" s="7"/>
      <c r="PYN220" s="7"/>
      <c r="PYO220" s="7"/>
      <c r="PYP220" s="7"/>
      <c r="PYQ220" s="7"/>
      <c r="PYR220" s="7"/>
      <c r="PYS220" s="7"/>
      <c r="PYT220" s="7"/>
      <c r="PYU220" s="7"/>
      <c r="PYV220" s="7"/>
      <c r="PYW220" s="7"/>
      <c r="PYX220" s="7"/>
      <c r="PYY220" s="7"/>
      <c r="PYZ220" s="7"/>
      <c r="PZA220" s="7"/>
      <c r="PZB220" s="7"/>
      <c r="PZC220" s="7"/>
      <c r="PZD220" s="7"/>
      <c r="PZE220" s="7"/>
      <c r="PZF220" s="7"/>
      <c r="PZG220" s="7"/>
      <c r="PZH220" s="7"/>
      <c r="PZI220" s="7"/>
      <c r="PZJ220" s="7"/>
      <c r="PZK220" s="7"/>
      <c r="PZL220" s="7"/>
      <c r="PZM220" s="7"/>
      <c r="PZN220" s="7"/>
      <c r="PZO220" s="7"/>
      <c r="PZP220" s="7"/>
      <c r="PZQ220" s="7"/>
      <c r="PZR220" s="7"/>
      <c r="PZS220" s="7"/>
      <c r="PZT220" s="7"/>
      <c r="PZU220" s="7"/>
      <c r="PZV220" s="7"/>
      <c r="PZW220" s="7"/>
      <c r="PZX220" s="7"/>
      <c r="PZY220" s="7"/>
      <c r="PZZ220" s="7"/>
      <c r="QAA220" s="7"/>
      <c r="QAB220" s="7"/>
      <c r="QAC220" s="7"/>
      <c r="QAD220" s="7"/>
      <c r="QAE220" s="7"/>
      <c r="QAF220" s="7"/>
      <c r="QAG220" s="7"/>
      <c r="QAH220" s="7"/>
      <c r="QAI220" s="7"/>
      <c r="QAJ220" s="7"/>
      <c r="QAK220" s="7"/>
      <c r="QAL220" s="7"/>
      <c r="QAM220" s="7"/>
      <c r="QAN220" s="7"/>
      <c r="QAO220" s="7"/>
      <c r="QAP220" s="7"/>
      <c r="QAQ220" s="7"/>
      <c r="QAR220" s="7"/>
      <c r="QAS220" s="7"/>
      <c r="QAT220" s="7"/>
      <c r="QAU220" s="7"/>
      <c r="QAV220" s="7"/>
      <c r="QAW220" s="7"/>
      <c r="QAX220" s="7"/>
      <c r="QAY220" s="7"/>
      <c r="QAZ220" s="7"/>
      <c r="QBA220" s="7"/>
      <c r="QBB220" s="7"/>
      <c r="QBC220" s="7"/>
      <c r="QBD220" s="7"/>
      <c r="QBE220" s="7"/>
      <c r="QBF220" s="7"/>
      <c r="QBG220" s="7"/>
      <c r="QBH220" s="7"/>
      <c r="QBI220" s="7"/>
      <c r="QBJ220" s="7"/>
      <c r="QBK220" s="7"/>
      <c r="QBL220" s="7"/>
      <c r="QBM220" s="7"/>
      <c r="QBN220" s="7"/>
      <c r="QBO220" s="7"/>
      <c r="QBP220" s="7"/>
      <c r="QBQ220" s="7"/>
      <c r="QBR220" s="7"/>
      <c r="QBS220" s="7"/>
      <c r="QBT220" s="7"/>
      <c r="QBU220" s="7"/>
      <c r="QBV220" s="7"/>
      <c r="QBW220" s="7"/>
      <c r="QBX220" s="7"/>
      <c r="QBY220" s="7"/>
      <c r="QBZ220" s="7"/>
      <c r="QCA220" s="7"/>
      <c r="QCB220" s="7"/>
      <c r="QCC220" s="7"/>
      <c r="QCD220" s="7"/>
      <c r="QCE220" s="7"/>
      <c r="QCF220" s="7"/>
      <c r="QCG220" s="7"/>
      <c r="QCH220" s="7"/>
      <c r="QCI220" s="7"/>
      <c r="QCJ220" s="7"/>
      <c r="QCK220" s="7"/>
      <c r="QCL220" s="7"/>
      <c r="QCM220" s="7"/>
      <c r="QCN220" s="7"/>
      <c r="QCO220" s="7"/>
      <c r="QCP220" s="7"/>
      <c r="QCQ220" s="7"/>
      <c r="QCR220" s="7"/>
      <c r="QCS220" s="7"/>
      <c r="QCT220" s="7"/>
      <c r="QCU220" s="7"/>
      <c r="QCV220" s="7"/>
      <c r="QCW220" s="7"/>
      <c r="QCX220" s="7"/>
      <c r="QCY220" s="7"/>
      <c r="QCZ220" s="7"/>
      <c r="QDA220" s="7"/>
      <c r="QDB220" s="7"/>
      <c r="QDC220" s="7"/>
      <c r="QDD220" s="7"/>
      <c r="QDE220" s="7"/>
      <c r="QDF220" s="7"/>
      <c r="QDG220" s="7"/>
      <c r="QDH220" s="7"/>
      <c r="QDI220" s="7"/>
      <c r="QDJ220" s="7"/>
      <c r="QDK220" s="7"/>
      <c r="QDL220" s="7"/>
      <c r="QDM220" s="7"/>
      <c r="QDN220" s="7"/>
      <c r="QDO220" s="7"/>
      <c r="QDP220" s="7"/>
      <c r="QDQ220" s="7"/>
      <c r="QDR220" s="7"/>
      <c r="QDS220" s="7"/>
      <c r="QDT220" s="7"/>
      <c r="QDU220" s="7"/>
      <c r="QDV220" s="7"/>
      <c r="QDW220" s="7"/>
      <c r="QDX220" s="7"/>
      <c r="QDY220" s="7"/>
      <c r="QDZ220" s="7"/>
      <c r="QEA220" s="7"/>
      <c r="QEB220" s="7"/>
      <c r="QEC220" s="7"/>
      <c r="QED220" s="7"/>
      <c r="QEE220" s="7"/>
      <c r="QEF220" s="7"/>
      <c r="QEG220" s="7"/>
      <c r="QEH220" s="7"/>
      <c r="QEI220" s="7"/>
      <c r="QEJ220" s="7"/>
      <c r="QEK220" s="7"/>
      <c r="QEL220" s="7"/>
      <c r="QEM220" s="7"/>
      <c r="QEN220" s="7"/>
      <c r="QEO220" s="7"/>
      <c r="QEP220" s="7"/>
      <c r="QEQ220" s="7"/>
      <c r="QER220" s="7"/>
      <c r="QES220" s="7"/>
      <c r="QET220" s="7"/>
      <c r="QEU220" s="7"/>
      <c r="QEV220" s="7"/>
      <c r="QEW220" s="7"/>
      <c r="QEX220" s="7"/>
      <c r="QEY220" s="7"/>
      <c r="QEZ220" s="7"/>
      <c r="QFA220" s="7"/>
      <c r="QFB220" s="7"/>
      <c r="QFC220" s="7"/>
      <c r="QFD220" s="7"/>
      <c r="QFE220" s="7"/>
      <c r="QFF220" s="7"/>
      <c r="QFG220" s="7"/>
      <c r="QFH220" s="7"/>
      <c r="QFI220" s="7"/>
      <c r="QFJ220" s="7"/>
      <c r="QFK220" s="7"/>
      <c r="QFL220" s="7"/>
      <c r="QFM220" s="7"/>
      <c r="QFN220" s="7"/>
      <c r="QFO220" s="7"/>
      <c r="QFP220" s="7"/>
      <c r="QFQ220" s="7"/>
      <c r="QFR220" s="7"/>
      <c r="QFS220" s="7"/>
      <c r="QFT220" s="7"/>
      <c r="QFU220" s="7"/>
      <c r="QFV220" s="7"/>
      <c r="QFW220" s="7"/>
      <c r="QFX220" s="7"/>
      <c r="QFY220" s="7"/>
      <c r="QFZ220" s="7"/>
      <c r="QGA220" s="7"/>
      <c r="QGB220" s="7"/>
      <c r="QGC220" s="7"/>
      <c r="QGD220" s="7"/>
      <c r="QGE220" s="7"/>
      <c r="QGF220" s="7"/>
      <c r="QGG220" s="7"/>
      <c r="QGH220" s="7"/>
      <c r="QGI220" s="7"/>
      <c r="QGJ220" s="7"/>
      <c r="QGK220" s="7"/>
      <c r="QGL220" s="7"/>
      <c r="QGM220" s="7"/>
      <c r="QGN220" s="7"/>
      <c r="QGO220" s="7"/>
      <c r="QGP220" s="7"/>
      <c r="QGQ220" s="7"/>
      <c r="QGR220" s="7"/>
      <c r="QGS220" s="7"/>
      <c r="QGT220" s="7"/>
      <c r="QGU220" s="7"/>
      <c r="QGV220" s="7"/>
      <c r="QGW220" s="7"/>
      <c r="QGX220" s="7"/>
      <c r="QGY220" s="7"/>
      <c r="QGZ220" s="7"/>
      <c r="QHA220" s="7"/>
      <c r="QHB220" s="7"/>
      <c r="QHC220" s="7"/>
      <c r="QHD220" s="7"/>
      <c r="QHE220" s="7"/>
      <c r="QHF220" s="7"/>
      <c r="QHG220" s="7"/>
      <c r="QHH220" s="7"/>
      <c r="QHI220" s="7"/>
      <c r="QHJ220" s="7"/>
      <c r="QHK220" s="7"/>
      <c r="QHL220" s="7"/>
      <c r="QHM220" s="7"/>
      <c r="QHN220" s="7"/>
      <c r="QHO220" s="7"/>
      <c r="QHP220" s="7"/>
      <c r="QHQ220" s="7"/>
      <c r="QHR220" s="7"/>
      <c r="QHS220" s="7"/>
      <c r="QHT220" s="7"/>
      <c r="QHU220" s="7"/>
      <c r="QHV220" s="7"/>
      <c r="QHW220" s="7"/>
      <c r="QHX220" s="7"/>
      <c r="QHY220" s="7"/>
      <c r="QHZ220" s="7"/>
      <c r="QIA220" s="7"/>
      <c r="QIB220" s="7"/>
      <c r="QIC220" s="7"/>
      <c r="QID220" s="7"/>
      <c r="QIE220" s="7"/>
      <c r="QIF220" s="7"/>
      <c r="QIG220" s="7"/>
      <c r="QIH220" s="7"/>
      <c r="QII220" s="7"/>
      <c r="QIJ220" s="7"/>
      <c r="QIK220" s="7"/>
      <c r="QIL220" s="7"/>
      <c r="QIM220" s="7"/>
      <c r="QIN220" s="7"/>
      <c r="QIO220" s="7"/>
      <c r="QIP220" s="7"/>
      <c r="QIQ220" s="7"/>
      <c r="QIR220" s="7"/>
      <c r="QIS220" s="7"/>
      <c r="QIT220" s="7"/>
      <c r="QIU220" s="7"/>
      <c r="QIV220" s="7"/>
      <c r="QIW220" s="7"/>
      <c r="QIX220" s="7"/>
      <c r="QIY220" s="7"/>
      <c r="QIZ220" s="7"/>
      <c r="QJA220" s="7"/>
      <c r="QJB220" s="7"/>
      <c r="QJC220" s="7"/>
      <c r="QJD220" s="7"/>
      <c r="QJE220" s="7"/>
      <c r="QJF220" s="7"/>
      <c r="QJG220" s="7"/>
      <c r="QJH220" s="7"/>
      <c r="QJI220" s="7"/>
      <c r="QJJ220" s="7"/>
      <c r="QJK220" s="7"/>
      <c r="QJL220" s="7"/>
      <c r="QJM220" s="7"/>
      <c r="QJN220" s="7"/>
      <c r="QJO220" s="7"/>
      <c r="QJP220" s="7"/>
      <c r="QJQ220" s="7"/>
      <c r="QJR220" s="7"/>
      <c r="QJS220" s="7"/>
      <c r="QJT220" s="7"/>
      <c r="QJU220" s="7"/>
      <c r="QJV220" s="7"/>
      <c r="QJW220" s="7"/>
      <c r="QJX220" s="7"/>
      <c r="QJY220" s="7"/>
      <c r="QJZ220" s="7"/>
      <c r="QKA220" s="7"/>
      <c r="QKB220" s="7"/>
      <c r="QKC220" s="7"/>
      <c r="QKD220" s="7"/>
      <c r="QKE220" s="7"/>
      <c r="QKF220" s="7"/>
      <c r="QKG220" s="7"/>
      <c r="QKH220" s="7"/>
      <c r="QKI220" s="7"/>
      <c r="QKJ220" s="7"/>
      <c r="QKK220" s="7"/>
      <c r="QKL220" s="7"/>
      <c r="QKM220" s="7"/>
      <c r="QKN220" s="7"/>
      <c r="QKO220" s="7"/>
      <c r="QKP220" s="7"/>
      <c r="QKQ220" s="7"/>
      <c r="QKR220" s="7"/>
      <c r="QKS220" s="7"/>
      <c r="QKT220" s="7"/>
      <c r="QKU220" s="7"/>
      <c r="QKV220" s="7"/>
      <c r="QKW220" s="7"/>
      <c r="QKX220" s="7"/>
      <c r="QKY220" s="7"/>
      <c r="QKZ220" s="7"/>
      <c r="QLA220" s="7"/>
      <c r="QLB220" s="7"/>
      <c r="QLC220" s="7"/>
      <c r="QLD220" s="7"/>
      <c r="QLE220" s="7"/>
      <c r="QLF220" s="7"/>
      <c r="QLG220" s="7"/>
      <c r="QLH220" s="7"/>
      <c r="QLI220" s="7"/>
      <c r="QLJ220" s="7"/>
      <c r="QLK220" s="7"/>
      <c r="QLL220" s="7"/>
      <c r="QLM220" s="7"/>
      <c r="QLN220" s="7"/>
      <c r="QLO220" s="7"/>
      <c r="QLP220" s="7"/>
      <c r="QLQ220" s="7"/>
      <c r="QLR220" s="7"/>
      <c r="QLS220" s="7"/>
      <c r="QLT220" s="7"/>
      <c r="QLU220" s="7"/>
      <c r="QLV220" s="7"/>
      <c r="QLW220" s="7"/>
      <c r="QLX220" s="7"/>
      <c r="QLY220" s="7"/>
      <c r="QLZ220" s="7"/>
      <c r="QMA220" s="7"/>
      <c r="QMB220" s="7"/>
      <c r="QMC220" s="7"/>
      <c r="QMD220" s="7"/>
      <c r="QME220" s="7"/>
      <c r="QMF220" s="7"/>
      <c r="QMG220" s="7"/>
      <c r="QMH220" s="7"/>
      <c r="QMI220" s="7"/>
      <c r="QMJ220" s="7"/>
      <c r="QMK220" s="7"/>
      <c r="QML220" s="7"/>
      <c r="QMM220" s="7"/>
      <c r="QMN220" s="7"/>
      <c r="QMO220" s="7"/>
      <c r="QMP220" s="7"/>
      <c r="QMQ220" s="7"/>
      <c r="QMR220" s="7"/>
      <c r="QMS220" s="7"/>
      <c r="QMT220" s="7"/>
      <c r="QMU220" s="7"/>
      <c r="QMV220" s="7"/>
      <c r="QMW220" s="7"/>
      <c r="QMX220" s="7"/>
      <c r="QMY220" s="7"/>
      <c r="QMZ220" s="7"/>
      <c r="QNA220" s="7"/>
      <c r="QNB220" s="7"/>
      <c r="QNC220" s="7"/>
      <c r="QND220" s="7"/>
      <c r="QNE220" s="7"/>
      <c r="QNF220" s="7"/>
      <c r="QNG220" s="7"/>
      <c r="QNH220" s="7"/>
      <c r="QNI220" s="7"/>
      <c r="QNJ220" s="7"/>
      <c r="QNK220" s="7"/>
      <c r="QNL220" s="7"/>
      <c r="QNM220" s="7"/>
      <c r="QNN220" s="7"/>
      <c r="QNO220" s="7"/>
      <c r="QNP220" s="7"/>
      <c r="QNQ220" s="7"/>
      <c r="QNR220" s="7"/>
      <c r="QNS220" s="7"/>
      <c r="QNT220" s="7"/>
      <c r="QNU220" s="7"/>
      <c r="QNV220" s="7"/>
      <c r="QNW220" s="7"/>
      <c r="QNX220" s="7"/>
      <c r="QNY220" s="7"/>
      <c r="QNZ220" s="7"/>
      <c r="QOA220" s="7"/>
      <c r="QOB220" s="7"/>
      <c r="QOC220" s="7"/>
      <c r="QOD220" s="7"/>
      <c r="QOE220" s="7"/>
      <c r="QOF220" s="7"/>
      <c r="QOG220" s="7"/>
      <c r="QOH220" s="7"/>
      <c r="QOI220" s="7"/>
      <c r="QOJ220" s="7"/>
      <c r="QOK220" s="7"/>
      <c r="QOL220" s="7"/>
      <c r="QOM220" s="7"/>
      <c r="QON220" s="7"/>
      <c r="QOO220" s="7"/>
      <c r="QOP220" s="7"/>
      <c r="QOQ220" s="7"/>
      <c r="QOR220" s="7"/>
      <c r="QOS220" s="7"/>
      <c r="QOT220" s="7"/>
      <c r="QOU220" s="7"/>
      <c r="QOV220" s="7"/>
      <c r="QOW220" s="7"/>
      <c r="QOX220" s="7"/>
      <c r="QOY220" s="7"/>
      <c r="QOZ220" s="7"/>
      <c r="QPA220" s="7"/>
      <c r="QPB220" s="7"/>
      <c r="QPC220" s="7"/>
      <c r="QPD220" s="7"/>
      <c r="QPE220" s="7"/>
      <c r="QPF220" s="7"/>
      <c r="QPG220" s="7"/>
      <c r="QPH220" s="7"/>
      <c r="QPI220" s="7"/>
      <c r="QPJ220" s="7"/>
      <c r="QPK220" s="7"/>
      <c r="QPL220" s="7"/>
      <c r="QPM220" s="7"/>
      <c r="QPN220" s="7"/>
      <c r="QPO220" s="7"/>
      <c r="QPP220" s="7"/>
      <c r="QPQ220" s="7"/>
      <c r="QPR220" s="7"/>
      <c r="QPS220" s="7"/>
      <c r="QPT220" s="7"/>
      <c r="QPU220" s="7"/>
      <c r="QPV220" s="7"/>
      <c r="QPW220" s="7"/>
      <c r="QPX220" s="7"/>
      <c r="QPY220" s="7"/>
      <c r="QPZ220" s="7"/>
      <c r="QQA220" s="7"/>
      <c r="QQB220" s="7"/>
      <c r="QQC220" s="7"/>
      <c r="QQD220" s="7"/>
      <c r="QQE220" s="7"/>
      <c r="QQF220" s="7"/>
      <c r="QQG220" s="7"/>
      <c r="QQH220" s="7"/>
      <c r="QQI220" s="7"/>
      <c r="QQJ220" s="7"/>
      <c r="QQK220" s="7"/>
      <c r="QQL220" s="7"/>
      <c r="QQM220" s="7"/>
      <c r="QQN220" s="7"/>
      <c r="QQO220" s="7"/>
      <c r="QQP220" s="7"/>
      <c r="QQQ220" s="7"/>
      <c r="QQR220" s="7"/>
      <c r="QQS220" s="7"/>
      <c r="QQT220" s="7"/>
      <c r="QQU220" s="7"/>
      <c r="QQV220" s="7"/>
      <c r="QQW220" s="7"/>
      <c r="QQX220" s="7"/>
      <c r="QQY220" s="7"/>
      <c r="QQZ220" s="7"/>
      <c r="QRA220" s="7"/>
      <c r="QRB220" s="7"/>
      <c r="QRC220" s="7"/>
      <c r="QRD220" s="7"/>
      <c r="QRE220" s="7"/>
      <c r="QRF220" s="7"/>
      <c r="QRG220" s="7"/>
      <c r="QRH220" s="7"/>
      <c r="QRI220" s="7"/>
      <c r="QRJ220" s="7"/>
      <c r="QRK220" s="7"/>
      <c r="QRL220" s="7"/>
      <c r="QRM220" s="7"/>
      <c r="QRN220" s="7"/>
      <c r="QRO220" s="7"/>
      <c r="QRP220" s="7"/>
      <c r="QRQ220" s="7"/>
      <c r="QRR220" s="7"/>
      <c r="QRS220" s="7"/>
      <c r="QRT220" s="7"/>
      <c r="QRU220" s="7"/>
      <c r="QRV220" s="7"/>
      <c r="QRW220" s="7"/>
      <c r="QRX220" s="7"/>
      <c r="QRY220" s="7"/>
      <c r="QRZ220" s="7"/>
      <c r="QSA220" s="7"/>
      <c r="QSB220" s="7"/>
      <c r="QSC220" s="7"/>
      <c r="QSD220" s="7"/>
      <c r="QSE220" s="7"/>
      <c r="QSF220" s="7"/>
      <c r="QSG220" s="7"/>
      <c r="QSH220" s="7"/>
      <c r="QSI220" s="7"/>
      <c r="QSJ220" s="7"/>
      <c r="QSK220" s="7"/>
      <c r="QSL220" s="7"/>
      <c r="QSM220" s="7"/>
      <c r="QSN220" s="7"/>
      <c r="QSO220" s="7"/>
      <c r="QSP220" s="7"/>
      <c r="QSQ220" s="7"/>
      <c r="QSR220" s="7"/>
      <c r="QSS220" s="7"/>
      <c r="QST220" s="7"/>
      <c r="QSU220" s="7"/>
      <c r="QSV220" s="7"/>
      <c r="QSW220" s="7"/>
      <c r="QSX220" s="7"/>
      <c r="QSY220" s="7"/>
      <c r="QSZ220" s="7"/>
      <c r="QTA220" s="7"/>
      <c r="QTB220" s="7"/>
      <c r="QTC220" s="7"/>
      <c r="QTD220" s="7"/>
      <c r="QTE220" s="7"/>
      <c r="QTF220" s="7"/>
      <c r="QTG220" s="7"/>
      <c r="QTH220" s="7"/>
      <c r="QTI220" s="7"/>
      <c r="QTJ220" s="7"/>
      <c r="QTK220" s="7"/>
      <c r="QTL220" s="7"/>
      <c r="QTM220" s="7"/>
      <c r="QTN220" s="7"/>
      <c r="QTO220" s="7"/>
      <c r="QTP220" s="7"/>
      <c r="QTQ220" s="7"/>
      <c r="QTR220" s="7"/>
      <c r="QTS220" s="7"/>
      <c r="QTT220" s="7"/>
      <c r="QTU220" s="7"/>
      <c r="QTV220" s="7"/>
      <c r="QTW220" s="7"/>
      <c r="QTX220" s="7"/>
      <c r="QTY220" s="7"/>
      <c r="QTZ220" s="7"/>
      <c r="QUA220" s="7"/>
      <c r="QUB220" s="7"/>
      <c r="QUC220" s="7"/>
      <c r="QUD220" s="7"/>
      <c r="QUE220" s="7"/>
      <c r="QUF220" s="7"/>
      <c r="QUG220" s="7"/>
      <c r="QUH220" s="7"/>
      <c r="QUI220" s="7"/>
      <c r="QUJ220" s="7"/>
      <c r="QUK220" s="7"/>
      <c r="QUL220" s="7"/>
      <c r="QUM220" s="7"/>
      <c r="QUN220" s="7"/>
      <c r="QUO220" s="7"/>
      <c r="QUP220" s="7"/>
      <c r="QUQ220" s="7"/>
      <c r="QUR220" s="7"/>
      <c r="QUS220" s="7"/>
      <c r="QUT220" s="7"/>
      <c r="QUU220" s="7"/>
      <c r="QUV220" s="7"/>
      <c r="QUW220" s="7"/>
      <c r="QUX220" s="7"/>
      <c r="QUY220" s="7"/>
      <c r="QUZ220" s="7"/>
      <c r="QVA220" s="7"/>
      <c r="QVB220" s="7"/>
      <c r="QVC220" s="7"/>
      <c r="QVD220" s="7"/>
      <c r="QVE220" s="7"/>
      <c r="QVF220" s="7"/>
      <c r="QVG220" s="7"/>
      <c r="QVH220" s="7"/>
      <c r="QVI220" s="7"/>
      <c r="QVJ220" s="7"/>
      <c r="QVK220" s="7"/>
      <c r="QVL220" s="7"/>
      <c r="QVM220" s="7"/>
      <c r="QVN220" s="7"/>
      <c r="QVO220" s="7"/>
      <c r="QVP220" s="7"/>
      <c r="QVQ220" s="7"/>
      <c r="QVR220" s="7"/>
      <c r="QVS220" s="7"/>
      <c r="QVT220" s="7"/>
      <c r="QVU220" s="7"/>
      <c r="QVV220" s="7"/>
      <c r="QVW220" s="7"/>
      <c r="QVX220" s="7"/>
      <c r="QVY220" s="7"/>
      <c r="QVZ220" s="7"/>
      <c r="QWA220" s="7"/>
      <c r="QWB220" s="7"/>
      <c r="QWC220" s="7"/>
      <c r="QWD220" s="7"/>
      <c r="QWE220" s="7"/>
      <c r="QWF220" s="7"/>
      <c r="QWG220" s="7"/>
      <c r="QWH220" s="7"/>
      <c r="QWI220" s="7"/>
      <c r="QWJ220" s="7"/>
      <c r="QWK220" s="7"/>
      <c r="QWL220" s="7"/>
      <c r="QWM220" s="7"/>
      <c r="QWN220" s="7"/>
      <c r="QWO220" s="7"/>
      <c r="QWP220" s="7"/>
      <c r="QWQ220" s="7"/>
      <c r="QWR220" s="7"/>
      <c r="QWS220" s="7"/>
      <c r="QWT220" s="7"/>
      <c r="QWU220" s="7"/>
      <c r="QWV220" s="7"/>
      <c r="QWW220" s="7"/>
      <c r="QWX220" s="7"/>
      <c r="QWY220" s="7"/>
      <c r="QWZ220" s="7"/>
      <c r="QXA220" s="7"/>
      <c r="QXB220" s="7"/>
      <c r="QXC220" s="7"/>
      <c r="QXD220" s="7"/>
      <c r="QXE220" s="7"/>
      <c r="QXF220" s="7"/>
      <c r="QXG220" s="7"/>
      <c r="QXH220" s="7"/>
      <c r="QXI220" s="7"/>
      <c r="QXJ220" s="7"/>
      <c r="QXK220" s="7"/>
      <c r="QXL220" s="7"/>
      <c r="QXM220" s="7"/>
      <c r="QXN220" s="7"/>
      <c r="QXO220" s="7"/>
      <c r="QXP220" s="7"/>
      <c r="QXQ220" s="7"/>
      <c r="QXR220" s="7"/>
      <c r="QXS220" s="7"/>
      <c r="QXT220" s="7"/>
      <c r="QXU220" s="7"/>
      <c r="QXV220" s="7"/>
      <c r="QXW220" s="7"/>
      <c r="QXX220" s="7"/>
      <c r="QXY220" s="7"/>
      <c r="QXZ220" s="7"/>
      <c r="QYA220" s="7"/>
      <c r="QYB220" s="7"/>
      <c r="QYC220" s="7"/>
      <c r="QYD220" s="7"/>
      <c r="QYE220" s="7"/>
      <c r="QYF220" s="7"/>
      <c r="QYG220" s="7"/>
      <c r="QYH220" s="7"/>
      <c r="QYI220" s="7"/>
      <c r="QYJ220" s="7"/>
      <c r="QYK220" s="7"/>
      <c r="QYL220" s="7"/>
      <c r="QYM220" s="7"/>
      <c r="QYN220" s="7"/>
      <c r="QYO220" s="7"/>
      <c r="QYP220" s="7"/>
      <c r="QYQ220" s="7"/>
      <c r="QYR220" s="7"/>
      <c r="QYS220" s="7"/>
      <c r="QYT220" s="7"/>
      <c r="QYU220" s="7"/>
      <c r="QYV220" s="7"/>
      <c r="QYW220" s="7"/>
      <c r="QYX220" s="7"/>
      <c r="QYY220" s="7"/>
      <c r="QYZ220" s="7"/>
      <c r="QZA220" s="7"/>
      <c r="QZB220" s="7"/>
      <c r="QZC220" s="7"/>
      <c r="QZD220" s="7"/>
      <c r="QZE220" s="7"/>
      <c r="QZF220" s="7"/>
      <c r="QZG220" s="7"/>
      <c r="QZH220" s="7"/>
      <c r="QZI220" s="7"/>
      <c r="QZJ220" s="7"/>
      <c r="QZK220" s="7"/>
      <c r="QZL220" s="7"/>
      <c r="QZM220" s="7"/>
      <c r="QZN220" s="7"/>
      <c r="QZO220" s="7"/>
      <c r="QZP220" s="7"/>
      <c r="QZQ220" s="7"/>
      <c r="QZR220" s="7"/>
      <c r="QZS220" s="7"/>
      <c r="QZT220" s="7"/>
      <c r="QZU220" s="7"/>
      <c r="QZV220" s="7"/>
      <c r="QZW220" s="7"/>
      <c r="QZX220" s="7"/>
      <c r="QZY220" s="7"/>
      <c r="QZZ220" s="7"/>
      <c r="RAA220" s="7"/>
      <c r="RAB220" s="7"/>
      <c r="RAC220" s="7"/>
      <c r="RAD220" s="7"/>
      <c r="RAE220" s="7"/>
      <c r="RAF220" s="7"/>
      <c r="RAG220" s="7"/>
      <c r="RAH220" s="7"/>
      <c r="RAI220" s="7"/>
      <c r="RAJ220" s="7"/>
      <c r="RAK220" s="7"/>
      <c r="RAL220" s="7"/>
      <c r="RAM220" s="7"/>
      <c r="RAN220" s="7"/>
      <c r="RAO220" s="7"/>
      <c r="RAP220" s="7"/>
      <c r="RAQ220" s="7"/>
      <c r="RAR220" s="7"/>
      <c r="RAS220" s="7"/>
      <c r="RAT220" s="7"/>
      <c r="RAU220" s="7"/>
      <c r="RAV220" s="7"/>
      <c r="RAW220" s="7"/>
      <c r="RAX220" s="7"/>
      <c r="RAY220" s="7"/>
      <c r="RAZ220" s="7"/>
      <c r="RBA220" s="7"/>
      <c r="RBB220" s="7"/>
      <c r="RBC220" s="7"/>
      <c r="RBD220" s="7"/>
      <c r="RBE220" s="7"/>
      <c r="RBF220" s="7"/>
      <c r="RBG220" s="7"/>
      <c r="RBH220" s="7"/>
      <c r="RBI220" s="7"/>
      <c r="RBJ220" s="7"/>
      <c r="RBK220" s="7"/>
      <c r="RBL220" s="7"/>
      <c r="RBM220" s="7"/>
      <c r="RBN220" s="7"/>
      <c r="RBO220" s="7"/>
      <c r="RBP220" s="7"/>
      <c r="RBQ220" s="7"/>
      <c r="RBR220" s="7"/>
      <c r="RBS220" s="7"/>
      <c r="RBT220" s="7"/>
      <c r="RBU220" s="7"/>
      <c r="RBV220" s="7"/>
      <c r="RBW220" s="7"/>
      <c r="RBX220" s="7"/>
      <c r="RBY220" s="7"/>
      <c r="RBZ220" s="7"/>
      <c r="RCA220" s="7"/>
      <c r="RCB220" s="7"/>
      <c r="RCC220" s="7"/>
      <c r="RCD220" s="7"/>
      <c r="RCE220" s="7"/>
      <c r="RCF220" s="7"/>
      <c r="RCG220" s="7"/>
      <c r="RCH220" s="7"/>
      <c r="RCI220" s="7"/>
      <c r="RCJ220" s="7"/>
      <c r="RCK220" s="7"/>
      <c r="RCL220" s="7"/>
      <c r="RCM220" s="7"/>
      <c r="RCN220" s="7"/>
      <c r="RCO220" s="7"/>
      <c r="RCP220" s="7"/>
      <c r="RCQ220" s="7"/>
      <c r="RCR220" s="7"/>
      <c r="RCS220" s="7"/>
      <c r="RCT220" s="7"/>
      <c r="RCU220" s="7"/>
      <c r="RCV220" s="7"/>
      <c r="RCW220" s="7"/>
      <c r="RCX220" s="7"/>
      <c r="RCY220" s="7"/>
      <c r="RCZ220" s="7"/>
      <c r="RDA220" s="7"/>
      <c r="RDB220" s="7"/>
      <c r="RDC220" s="7"/>
      <c r="RDD220" s="7"/>
      <c r="RDE220" s="7"/>
      <c r="RDF220" s="7"/>
      <c r="RDG220" s="7"/>
      <c r="RDH220" s="7"/>
      <c r="RDI220" s="7"/>
      <c r="RDJ220" s="7"/>
      <c r="RDK220" s="7"/>
      <c r="RDL220" s="7"/>
      <c r="RDM220" s="7"/>
      <c r="RDN220" s="7"/>
      <c r="RDO220" s="7"/>
      <c r="RDP220" s="7"/>
      <c r="RDQ220" s="7"/>
      <c r="RDR220" s="7"/>
      <c r="RDS220" s="7"/>
      <c r="RDT220" s="7"/>
      <c r="RDU220" s="7"/>
      <c r="RDV220" s="7"/>
      <c r="RDW220" s="7"/>
      <c r="RDX220" s="7"/>
      <c r="RDY220" s="7"/>
      <c r="RDZ220" s="7"/>
      <c r="REA220" s="7"/>
      <c r="REB220" s="7"/>
      <c r="REC220" s="7"/>
      <c r="RED220" s="7"/>
      <c r="REE220" s="7"/>
      <c r="REF220" s="7"/>
      <c r="REG220" s="7"/>
      <c r="REH220" s="7"/>
      <c r="REI220" s="7"/>
      <c r="REJ220" s="7"/>
      <c r="REK220" s="7"/>
      <c r="REL220" s="7"/>
      <c r="REM220" s="7"/>
      <c r="REN220" s="7"/>
      <c r="REO220" s="7"/>
      <c r="REP220" s="7"/>
      <c r="REQ220" s="7"/>
      <c r="RER220" s="7"/>
      <c r="RES220" s="7"/>
      <c r="RET220" s="7"/>
      <c r="REU220" s="7"/>
      <c r="REV220" s="7"/>
      <c r="REW220" s="7"/>
      <c r="REX220" s="7"/>
      <c r="REY220" s="7"/>
      <c r="REZ220" s="7"/>
      <c r="RFA220" s="7"/>
      <c r="RFB220" s="7"/>
      <c r="RFC220" s="7"/>
      <c r="RFD220" s="7"/>
      <c r="RFE220" s="7"/>
      <c r="RFF220" s="7"/>
      <c r="RFG220" s="7"/>
      <c r="RFH220" s="7"/>
      <c r="RFI220" s="7"/>
      <c r="RFJ220" s="7"/>
      <c r="RFK220" s="7"/>
      <c r="RFL220" s="7"/>
      <c r="RFM220" s="7"/>
      <c r="RFN220" s="7"/>
      <c r="RFO220" s="7"/>
      <c r="RFP220" s="7"/>
      <c r="RFQ220" s="7"/>
      <c r="RFR220" s="7"/>
      <c r="RFS220" s="7"/>
      <c r="RFT220" s="7"/>
      <c r="RFU220" s="7"/>
      <c r="RFV220" s="7"/>
      <c r="RFW220" s="7"/>
      <c r="RFX220" s="7"/>
      <c r="RFY220" s="7"/>
      <c r="RFZ220" s="7"/>
      <c r="RGA220" s="7"/>
      <c r="RGB220" s="7"/>
      <c r="RGC220" s="7"/>
      <c r="RGD220" s="7"/>
      <c r="RGE220" s="7"/>
      <c r="RGF220" s="7"/>
      <c r="RGG220" s="7"/>
      <c r="RGH220" s="7"/>
      <c r="RGI220" s="7"/>
      <c r="RGJ220" s="7"/>
      <c r="RGK220" s="7"/>
      <c r="RGL220" s="7"/>
      <c r="RGM220" s="7"/>
      <c r="RGN220" s="7"/>
      <c r="RGO220" s="7"/>
      <c r="RGP220" s="7"/>
      <c r="RGQ220" s="7"/>
      <c r="RGR220" s="7"/>
      <c r="RGS220" s="7"/>
      <c r="RGT220" s="7"/>
      <c r="RGU220" s="7"/>
      <c r="RGV220" s="7"/>
      <c r="RGW220" s="7"/>
      <c r="RGX220" s="7"/>
      <c r="RGY220" s="7"/>
      <c r="RGZ220" s="7"/>
      <c r="RHA220" s="7"/>
      <c r="RHB220" s="7"/>
      <c r="RHC220" s="7"/>
      <c r="RHD220" s="7"/>
      <c r="RHE220" s="7"/>
      <c r="RHF220" s="7"/>
      <c r="RHG220" s="7"/>
      <c r="RHH220" s="7"/>
      <c r="RHI220" s="7"/>
      <c r="RHJ220" s="7"/>
      <c r="RHK220" s="7"/>
      <c r="RHL220" s="7"/>
      <c r="RHM220" s="7"/>
      <c r="RHN220" s="7"/>
      <c r="RHO220" s="7"/>
      <c r="RHP220" s="7"/>
      <c r="RHQ220" s="7"/>
      <c r="RHR220" s="7"/>
      <c r="RHS220" s="7"/>
      <c r="RHT220" s="7"/>
      <c r="RHU220" s="7"/>
      <c r="RHV220" s="7"/>
      <c r="RHW220" s="7"/>
      <c r="RHX220" s="7"/>
      <c r="RHY220" s="7"/>
      <c r="RHZ220" s="7"/>
      <c r="RIA220" s="7"/>
      <c r="RIB220" s="7"/>
      <c r="RIC220" s="7"/>
      <c r="RID220" s="7"/>
      <c r="RIE220" s="7"/>
      <c r="RIF220" s="7"/>
      <c r="RIG220" s="7"/>
      <c r="RIH220" s="7"/>
      <c r="RII220" s="7"/>
      <c r="RIJ220" s="7"/>
      <c r="RIK220" s="7"/>
      <c r="RIL220" s="7"/>
      <c r="RIM220" s="7"/>
      <c r="RIN220" s="7"/>
      <c r="RIO220" s="7"/>
      <c r="RIP220" s="7"/>
      <c r="RIQ220" s="7"/>
      <c r="RIR220" s="7"/>
      <c r="RIS220" s="7"/>
      <c r="RIT220" s="7"/>
      <c r="RIU220" s="7"/>
      <c r="RIV220" s="7"/>
      <c r="RIW220" s="7"/>
      <c r="RIX220" s="7"/>
      <c r="RIY220" s="7"/>
      <c r="RIZ220" s="7"/>
      <c r="RJA220" s="7"/>
      <c r="RJB220" s="7"/>
      <c r="RJC220" s="7"/>
      <c r="RJD220" s="7"/>
      <c r="RJE220" s="7"/>
      <c r="RJF220" s="7"/>
      <c r="RJG220" s="7"/>
      <c r="RJH220" s="7"/>
      <c r="RJI220" s="7"/>
      <c r="RJJ220" s="7"/>
      <c r="RJK220" s="7"/>
      <c r="RJL220" s="7"/>
      <c r="RJM220" s="7"/>
      <c r="RJN220" s="7"/>
      <c r="RJO220" s="7"/>
      <c r="RJP220" s="7"/>
      <c r="RJQ220" s="7"/>
      <c r="RJR220" s="7"/>
      <c r="RJS220" s="7"/>
      <c r="RJT220" s="7"/>
      <c r="RJU220" s="7"/>
      <c r="RJV220" s="7"/>
      <c r="RJW220" s="7"/>
      <c r="RJX220" s="7"/>
      <c r="RJY220" s="7"/>
      <c r="RJZ220" s="7"/>
      <c r="RKA220" s="7"/>
      <c r="RKB220" s="7"/>
      <c r="RKC220" s="7"/>
      <c r="RKD220" s="7"/>
      <c r="RKE220" s="7"/>
      <c r="RKF220" s="7"/>
      <c r="RKG220" s="7"/>
      <c r="RKH220" s="7"/>
      <c r="RKI220" s="7"/>
      <c r="RKJ220" s="7"/>
      <c r="RKK220" s="7"/>
      <c r="RKL220" s="7"/>
      <c r="RKM220" s="7"/>
      <c r="RKN220" s="7"/>
      <c r="RKO220" s="7"/>
      <c r="RKP220" s="7"/>
      <c r="RKQ220" s="7"/>
      <c r="RKR220" s="7"/>
      <c r="RKS220" s="7"/>
      <c r="RKT220" s="7"/>
      <c r="RKU220" s="7"/>
      <c r="RKV220" s="7"/>
      <c r="RKW220" s="7"/>
      <c r="RKX220" s="7"/>
      <c r="RKY220" s="7"/>
      <c r="RKZ220" s="7"/>
      <c r="RLA220" s="7"/>
      <c r="RLB220" s="7"/>
      <c r="RLC220" s="7"/>
      <c r="RLD220" s="7"/>
      <c r="RLE220" s="7"/>
      <c r="RLF220" s="7"/>
      <c r="RLG220" s="7"/>
      <c r="RLH220" s="7"/>
      <c r="RLI220" s="7"/>
      <c r="RLJ220" s="7"/>
      <c r="RLK220" s="7"/>
      <c r="RLL220" s="7"/>
      <c r="RLM220" s="7"/>
      <c r="RLN220" s="7"/>
      <c r="RLO220" s="7"/>
      <c r="RLP220" s="7"/>
      <c r="RLQ220" s="7"/>
      <c r="RLR220" s="7"/>
      <c r="RLS220" s="7"/>
      <c r="RLT220" s="7"/>
      <c r="RLU220" s="7"/>
      <c r="RLV220" s="7"/>
      <c r="RLW220" s="7"/>
      <c r="RLX220" s="7"/>
      <c r="RLY220" s="7"/>
      <c r="RLZ220" s="7"/>
      <c r="RMA220" s="7"/>
      <c r="RMB220" s="7"/>
      <c r="RMC220" s="7"/>
      <c r="RMD220" s="7"/>
      <c r="RME220" s="7"/>
      <c r="RMF220" s="7"/>
      <c r="RMG220" s="7"/>
      <c r="RMH220" s="7"/>
      <c r="RMI220" s="7"/>
      <c r="RMJ220" s="7"/>
      <c r="RMK220" s="7"/>
      <c r="RML220" s="7"/>
      <c r="RMM220" s="7"/>
      <c r="RMN220" s="7"/>
      <c r="RMO220" s="7"/>
      <c r="RMP220" s="7"/>
      <c r="RMQ220" s="7"/>
      <c r="RMR220" s="7"/>
      <c r="RMS220" s="7"/>
      <c r="RMT220" s="7"/>
      <c r="RMU220" s="7"/>
      <c r="RMV220" s="7"/>
      <c r="RMW220" s="7"/>
      <c r="RMX220" s="7"/>
      <c r="RMY220" s="7"/>
      <c r="RMZ220" s="7"/>
      <c r="RNA220" s="7"/>
      <c r="RNB220" s="7"/>
      <c r="RNC220" s="7"/>
      <c r="RND220" s="7"/>
      <c r="RNE220" s="7"/>
      <c r="RNF220" s="7"/>
      <c r="RNG220" s="7"/>
      <c r="RNH220" s="7"/>
      <c r="RNI220" s="7"/>
      <c r="RNJ220" s="7"/>
      <c r="RNK220" s="7"/>
      <c r="RNL220" s="7"/>
      <c r="RNM220" s="7"/>
      <c r="RNN220" s="7"/>
      <c r="RNO220" s="7"/>
      <c r="RNP220" s="7"/>
      <c r="RNQ220" s="7"/>
      <c r="RNR220" s="7"/>
      <c r="RNS220" s="7"/>
      <c r="RNT220" s="7"/>
      <c r="RNU220" s="7"/>
      <c r="RNV220" s="7"/>
      <c r="RNW220" s="7"/>
      <c r="RNX220" s="7"/>
      <c r="RNY220" s="7"/>
      <c r="RNZ220" s="7"/>
      <c r="ROA220" s="7"/>
      <c r="ROB220" s="7"/>
      <c r="ROC220" s="7"/>
      <c r="ROD220" s="7"/>
      <c r="ROE220" s="7"/>
      <c r="ROF220" s="7"/>
      <c r="ROG220" s="7"/>
      <c r="ROH220" s="7"/>
      <c r="ROI220" s="7"/>
      <c r="ROJ220" s="7"/>
      <c r="ROK220" s="7"/>
      <c r="ROL220" s="7"/>
      <c r="ROM220" s="7"/>
      <c r="RON220" s="7"/>
      <c r="ROO220" s="7"/>
      <c r="ROP220" s="7"/>
      <c r="ROQ220" s="7"/>
      <c r="ROR220" s="7"/>
      <c r="ROS220" s="7"/>
      <c r="ROT220" s="7"/>
      <c r="ROU220" s="7"/>
      <c r="ROV220" s="7"/>
      <c r="ROW220" s="7"/>
      <c r="ROX220" s="7"/>
      <c r="ROY220" s="7"/>
      <c r="ROZ220" s="7"/>
      <c r="RPA220" s="7"/>
      <c r="RPB220" s="7"/>
      <c r="RPC220" s="7"/>
      <c r="RPD220" s="7"/>
      <c r="RPE220" s="7"/>
      <c r="RPF220" s="7"/>
      <c r="RPG220" s="7"/>
      <c r="RPH220" s="7"/>
      <c r="RPI220" s="7"/>
      <c r="RPJ220" s="7"/>
      <c r="RPK220" s="7"/>
      <c r="RPL220" s="7"/>
      <c r="RPM220" s="7"/>
      <c r="RPN220" s="7"/>
      <c r="RPO220" s="7"/>
      <c r="RPP220" s="7"/>
      <c r="RPQ220" s="7"/>
      <c r="RPR220" s="7"/>
      <c r="RPS220" s="7"/>
      <c r="RPT220" s="7"/>
      <c r="RPU220" s="7"/>
      <c r="RPV220" s="7"/>
      <c r="RPW220" s="7"/>
      <c r="RPX220" s="7"/>
      <c r="RPY220" s="7"/>
      <c r="RPZ220" s="7"/>
      <c r="RQA220" s="7"/>
      <c r="RQB220" s="7"/>
      <c r="RQC220" s="7"/>
      <c r="RQD220" s="7"/>
      <c r="RQE220" s="7"/>
      <c r="RQF220" s="7"/>
      <c r="RQG220" s="7"/>
      <c r="RQH220" s="7"/>
      <c r="RQI220" s="7"/>
      <c r="RQJ220" s="7"/>
      <c r="RQK220" s="7"/>
      <c r="RQL220" s="7"/>
      <c r="RQM220" s="7"/>
      <c r="RQN220" s="7"/>
      <c r="RQO220" s="7"/>
      <c r="RQP220" s="7"/>
      <c r="RQQ220" s="7"/>
      <c r="RQR220" s="7"/>
      <c r="RQS220" s="7"/>
      <c r="RQT220" s="7"/>
      <c r="RQU220" s="7"/>
      <c r="RQV220" s="7"/>
      <c r="RQW220" s="7"/>
      <c r="RQX220" s="7"/>
      <c r="RQY220" s="7"/>
      <c r="RQZ220" s="7"/>
      <c r="RRA220" s="7"/>
      <c r="RRB220" s="7"/>
      <c r="RRC220" s="7"/>
      <c r="RRD220" s="7"/>
      <c r="RRE220" s="7"/>
      <c r="RRF220" s="7"/>
      <c r="RRG220" s="7"/>
      <c r="RRH220" s="7"/>
      <c r="RRI220" s="7"/>
      <c r="RRJ220" s="7"/>
      <c r="RRK220" s="7"/>
      <c r="RRL220" s="7"/>
      <c r="RRM220" s="7"/>
      <c r="RRN220" s="7"/>
      <c r="RRO220" s="7"/>
      <c r="RRP220" s="7"/>
      <c r="RRQ220" s="7"/>
      <c r="RRR220" s="7"/>
      <c r="RRS220" s="7"/>
      <c r="RRT220" s="7"/>
      <c r="RRU220" s="7"/>
      <c r="RRV220" s="7"/>
      <c r="RRW220" s="7"/>
      <c r="RRX220" s="7"/>
      <c r="RRY220" s="7"/>
      <c r="RRZ220" s="7"/>
      <c r="RSA220" s="7"/>
      <c r="RSB220" s="7"/>
      <c r="RSC220" s="7"/>
      <c r="RSD220" s="7"/>
      <c r="RSE220" s="7"/>
      <c r="RSF220" s="7"/>
      <c r="RSG220" s="7"/>
      <c r="RSH220" s="7"/>
      <c r="RSI220" s="7"/>
      <c r="RSJ220" s="7"/>
      <c r="RSK220" s="7"/>
      <c r="RSL220" s="7"/>
      <c r="RSM220" s="7"/>
      <c r="RSN220" s="7"/>
      <c r="RSO220" s="7"/>
      <c r="RSP220" s="7"/>
      <c r="RSQ220" s="7"/>
      <c r="RSR220" s="7"/>
      <c r="RSS220" s="7"/>
      <c r="RST220" s="7"/>
      <c r="RSU220" s="7"/>
      <c r="RSV220" s="7"/>
      <c r="RSW220" s="7"/>
      <c r="RSX220" s="7"/>
      <c r="RSY220" s="7"/>
      <c r="RSZ220" s="7"/>
      <c r="RTA220" s="7"/>
      <c r="RTB220" s="7"/>
      <c r="RTC220" s="7"/>
      <c r="RTD220" s="7"/>
      <c r="RTE220" s="7"/>
      <c r="RTF220" s="7"/>
      <c r="RTG220" s="7"/>
      <c r="RTH220" s="7"/>
      <c r="RTI220" s="7"/>
      <c r="RTJ220" s="7"/>
      <c r="RTK220" s="7"/>
      <c r="RTL220" s="7"/>
      <c r="RTM220" s="7"/>
      <c r="RTN220" s="7"/>
      <c r="RTO220" s="7"/>
      <c r="RTP220" s="7"/>
      <c r="RTQ220" s="7"/>
      <c r="RTR220" s="7"/>
      <c r="RTS220" s="7"/>
      <c r="RTT220" s="7"/>
      <c r="RTU220" s="7"/>
      <c r="RTV220" s="7"/>
      <c r="RTW220" s="7"/>
      <c r="RTX220" s="7"/>
      <c r="RTY220" s="7"/>
      <c r="RTZ220" s="7"/>
      <c r="RUA220" s="7"/>
      <c r="RUB220" s="7"/>
      <c r="RUC220" s="7"/>
      <c r="RUD220" s="7"/>
      <c r="RUE220" s="7"/>
      <c r="RUF220" s="7"/>
      <c r="RUG220" s="7"/>
      <c r="RUH220" s="7"/>
      <c r="RUI220" s="7"/>
      <c r="RUJ220" s="7"/>
      <c r="RUK220" s="7"/>
      <c r="RUL220" s="7"/>
      <c r="RUM220" s="7"/>
      <c r="RUN220" s="7"/>
      <c r="RUO220" s="7"/>
      <c r="RUP220" s="7"/>
      <c r="RUQ220" s="7"/>
      <c r="RUR220" s="7"/>
      <c r="RUS220" s="7"/>
      <c r="RUT220" s="7"/>
      <c r="RUU220" s="7"/>
      <c r="RUV220" s="7"/>
      <c r="RUW220" s="7"/>
      <c r="RUX220" s="7"/>
      <c r="RUY220" s="7"/>
      <c r="RUZ220" s="7"/>
      <c r="RVA220" s="7"/>
      <c r="RVB220" s="7"/>
      <c r="RVC220" s="7"/>
      <c r="RVD220" s="7"/>
      <c r="RVE220" s="7"/>
      <c r="RVF220" s="7"/>
      <c r="RVG220" s="7"/>
      <c r="RVH220" s="7"/>
      <c r="RVI220" s="7"/>
      <c r="RVJ220" s="7"/>
      <c r="RVK220" s="7"/>
      <c r="RVL220" s="7"/>
      <c r="RVM220" s="7"/>
      <c r="RVN220" s="7"/>
      <c r="RVO220" s="7"/>
      <c r="RVP220" s="7"/>
      <c r="RVQ220" s="7"/>
      <c r="RVR220" s="7"/>
      <c r="RVS220" s="7"/>
      <c r="RVT220" s="7"/>
      <c r="RVU220" s="7"/>
      <c r="RVV220" s="7"/>
      <c r="RVW220" s="7"/>
      <c r="RVX220" s="7"/>
      <c r="RVY220" s="7"/>
      <c r="RVZ220" s="7"/>
      <c r="RWA220" s="7"/>
      <c r="RWB220" s="7"/>
      <c r="RWC220" s="7"/>
      <c r="RWD220" s="7"/>
      <c r="RWE220" s="7"/>
      <c r="RWF220" s="7"/>
      <c r="RWG220" s="7"/>
      <c r="RWH220" s="7"/>
      <c r="RWI220" s="7"/>
      <c r="RWJ220" s="7"/>
      <c r="RWK220" s="7"/>
      <c r="RWL220" s="7"/>
      <c r="RWM220" s="7"/>
      <c r="RWN220" s="7"/>
      <c r="RWO220" s="7"/>
      <c r="RWP220" s="7"/>
      <c r="RWQ220" s="7"/>
      <c r="RWR220" s="7"/>
      <c r="RWS220" s="7"/>
      <c r="RWT220" s="7"/>
      <c r="RWU220" s="7"/>
      <c r="RWV220" s="7"/>
      <c r="RWW220" s="7"/>
      <c r="RWX220" s="7"/>
      <c r="RWY220" s="7"/>
      <c r="RWZ220" s="7"/>
      <c r="RXA220" s="7"/>
      <c r="RXB220" s="7"/>
      <c r="RXC220" s="7"/>
      <c r="RXD220" s="7"/>
      <c r="RXE220" s="7"/>
      <c r="RXF220" s="7"/>
      <c r="RXG220" s="7"/>
      <c r="RXH220" s="7"/>
      <c r="RXI220" s="7"/>
      <c r="RXJ220" s="7"/>
      <c r="RXK220" s="7"/>
      <c r="RXL220" s="7"/>
      <c r="RXM220" s="7"/>
      <c r="RXN220" s="7"/>
      <c r="RXO220" s="7"/>
      <c r="RXP220" s="7"/>
      <c r="RXQ220" s="7"/>
      <c r="RXR220" s="7"/>
      <c r="RXS220" s="7"/>
      <c r="RXT220" s="7"/>
      <c r="RXU220" s="7"/>
      <c r="RXV220" s="7"/>
      <c r="RXW220" s="7"/>
      <c r="RXX220" s="7"/>
      <c r="RXY220" s="7"/>
      <c r="RXZ220" s="7"/>
      <c r="RYA220" s="7"/>
      <c r="RYB220" s="7"/>
      <c r="RYC220" s="7"/>
      <c r="RYD220" s="7"/>
      <c r="RYE220" s="7"/>
      <c r="RYF220" s="7"/>
      <c r="RYG220" s="7"/>
      <c r="RYH220" s="7"/>
      <c r="RYI220" s="7"/>
      <c r="RYJ220" s="7"/>
      <c r="RYK220" s="7"/>
      <c r="RYL220" s="7"/>
      <c r="RYM220" s="7"/>
      <c r="RYN220" s="7"/>
      <c r="RYO220" s="7"/>
      <c r="RYP220" s="7"/>
      <c r="RYQ220" s="7"/>
      <c r="RYR220" s="7"/>
      <c r="RYS220" s="7"/>
      <c r="RYT220" s="7"/>
      <c r="RYU220" s="7"/>
      <c r="RYV220" s="7"/>
      <c r="RYW220" s="7"/>
      <c r="RYX220" s="7"/>
      <c r="RYY220" s="7"/>
      <c r="RYZ220" s="7"/>
      <c r="RZA220" s="7"/>
      <c r="RZB220" s="7"/>
      <c r="RZC220" s="7"/>
      <c r="RZD220" s="7"/>
      <c r="RZE220" s="7"/>
      <c r="RZF220" s="7"/>
      <c r="RZG220" s="7"/>
      <c r="RZH220" s="7"/>
      <c r="RZI220" s="7"/>
      <c r="RZJ220" s="7"/>
      <c r="RZK220" s="7"/>
      <c r="RZL220" s="7"/>
      <c r="RZM220" s="7"/>
      <c r="RZN220" s="7"/>
      <c r="RZO220" s="7"/>
      <c r="RZP220" s="7"/>
      <c r="RZQ220" s="7"/>
      <c r="RZR220" s="7"/>
      <c r="RZS220" s="7"/>
      <c r="RZT220" s="7"/>
      <c r="RZU220" s="7"/>
      <c r="RZV220" s="7"/>
      <c r="RZW220" s="7"/>
      <c r="RZX220" s="7"/>
      <c r="RZY220" s="7"/>
      <c r="RZZ220" s="7"/>
      <c r="SAA220" s="7"/>
      <c r="SAB220" s="7"/>
      <c r="SAC220" s="7"/>
      <c r="SAD220" s="7"/>
      <c r="SAE220" s="7"/>
      <c r="SAF220" s="7"/>
      <c r="SAG220" s="7"/>
      <c r="SAH220" s="7"/>
      <c r="SAI220" s="7"/>
      <c r="SAJ220" s="7"/>
      <c r="SAK220" s="7"/>
      <c r="SAL220" s="7"/>
      <c r="SAM220" s="7"/>
      <c r="SAN220" s="7"/>
      <c r="SAO220" s="7"/>
      <c r="SAP220" s="7"/>
      <c r="SAQ220" s="7"/>
      <c r="SAR220" s="7"/>
      <c r="SAS220" s="7"/>
      <c r="SAT220" s="7"/>
      <c r="SAU220" s="7"/>
      <c r="SAV220" s="7"/>
      <c r="SAW220" s="7"/>
      <c r="SAX220" s="7"/>
      <c r="SAY220" s="7"/>
      <c r="SAZ220" s="7"/>
      <c r="SBA220" s="7"/>
      <c r="SBB220" s="7"/>
      <c r="SBC220" s="7"/>
      <c r="SBD220" s="7"/>
      <c r="SBE220" s="7"/>
      <c r="SBF220" s="7"/>
      <c r="SBG220" s="7"/>
      <c r="SBH220" s="7"/>
      <c r="SBI220" s="7"/>
      <c r="SBJ220" s="7"/>
      <c r="SBK220" s="7"/>
      <c r="SBL220" s="7"/>
      <c r="SBM220" s="7"/>
      <c r="SBN220" s="7"/>
      <c r="SBO220" s="7"/>
      <c r="SBP220" s="7"/>
      <c r="SBQ220" s="7"/>
      <c r="SBR220" s="7"/>
      <c r="SBS220" s="7"/>
      <c r="SBT220" s="7"/>
      <c r="SBU220" s="7"/>
      <c r="SBV220" s="7"/>
      <c r="SBW220" s="7"/>
      <c r="SBX220" s="7"/>
      <c r="SBY220" s="7"/>
      <c r="SBZ220" s="7"/>
      <c r="SCA220" s="7"/>
      <c r="SCB220" s="7"/>
      <c r="SCC220" s="7"/>
      <c r="SCD220" s="7"/>
      <c r="SCE220" s="7"/>
      <c r="SCF220" s="7"/>
      <c r="SCG220" s="7"/>
      <c r="SCH220" s="7"/>
      <c r="SCI220" s="7"/>
      <c r="SCJ220" s="7"/>
      <c r="SCK220" s="7"/>
      <c r="SCL220" s="7"/>
      <c r="SCM220" s="7"/>
      <c r="SCN220" s="7"/>
      <c r="SCO220" s="7"/>
      <c r="SCP220" s="7"/>
      <c r="SCQ220" s="7"/>
      <c r="SCR220" s="7"/>
      <c r="SCS220" s="7"/>
      <c r="SCT220" s="7"/>
      <c r="SCU220" s="7"/>
      <c r="SCV220" s="7"/>
      <c r="SCW220" s="7"/>
      <c r="SCX220" s="7"/>
      <c r="SCY220" s="7"/>
      <c r="SCZ220" s="7"/>
      <c r="SDA220" s="7"/>
      <c r="SDB220" s="7"/>
      <c r="SDC220" s="7"/>
      <c r="SDD220" s="7"/>
      <c r="SDE220" s="7"/>
      <c r="SDF220" s="7"/>
      <c r="SDG220" s="7"/>
      <c r="SDH220" s="7"/>
      <c r="SDI220" s="7"/>
      <c r="SDJ220" s="7"/>
      <c r="SDK220" s="7"/>
      <c r="SDL220" s="7"/>
      <c r="SDM220" s="7"/>
      <c r="SDN220" s="7"/>
      <c r="SDO220" s="7"/>
      <c r="SDP220" s="7"/>
      <c r="SDQ220" s="7"/>
      <c r="SDR220" s="7"/>
      <c r="SDS220" s="7"/>
      <c r="SDT220" s="7"/>
      <c r="SDU220" s="7"/>
      <c r="SDV220" s="7"/>
      <c r="SDW220" s="7"/>
      <c r="SDX220" s="7"/>
      <c r="SDY220" s="7"/>
      <c r="SDZ220" s="7"/>
      <c r="SEA220" s="7"/>
      <c r="SEB220" s="7"/>
      <c r="SEC220" s="7"/>
      <c r="SED220" s="7"/>
      <c r="SEE220" s="7"/>
      <c r="SEF220" s="7"/>
      <c r="SEG220" s="7"/>
      <c r="SEH220" s="7"/>
      <c r="SEI220" s="7"/>
      <c r="SEJ220" s="7"/>
      <c r="SEK220" s="7"/>
      <c r="SEL220" s="7"/>
      <c r="SEM220" s="7"/>
      <c r="SEN220" s="7"/>
      <c r="SEO220" s="7"/>
      <c r="SEP220" s="7"/>
      <c r="SEQ220" s="7"/>
      <c r="SER220" s="7"/>
      <c r="SES220" s="7"/>
      <c r="SET220" s="7"/>
      <c r="SEU220" s="7"/>
      <c r="SEV220" s="7"/>
      <c r="SEW220" s="7"/>
      <c r="SEX220" s="7"/>
      <c r="SEY220" s="7"/>
      <c r="SEZ220" s="7"/>
      <c r="SFA220" s="7"/>
      <c r="SFB220" s="7"/>
      <c r="SFC220" s="7"/>
      <c r="SFD220" s="7"/>
      <c r="SFE220" s="7"/>
      <c r="SFF220" s="7"/>
      <c r="SFG220" s="7"/>
      <c r="SFH220" s="7"/>
      <c r="SFI220" s="7"/>
      <c r="SFJ220" s="7"/>
      <c r="SFK220" s="7"/>
      <c r="SFL220" s="7"/>
      <c r="SFM220" s="7"/>
      <c r="SFN220" s="7"/>
      <c r="SFO220" s="7"/>
      <c r="SFP220" s="7"/>
      <c r="SFQ220" s="7"/>
      <c r="SFR220" s="7"/>
      <c r="SFS220" s="7"/>
      <c r="SFT220" s="7"/>
      <c r="SFU220" s="7"/>
      <c r="SFV220" s="7"/>
      <c r="SFW220" s="7"/>
      <c r="SFX220" s="7"/>
      <c r="SFY220" s="7"/>
      <c r="SFZ220" s="7"/>
      <c r="SGA220" s="7"/>
      <c r="SGB220" s="7"/>
      <c r="SGC220" s="7"/>
      <c r="SGD220" s="7"/>
      <c r="SGE220" s="7"/>
      <c r="SGF220" s="7"/>
      <c r="SGG220" s="7"/>
      <c r="SGH220" s="7"/>
      <c r="SGI220" s="7"/>
      <c r="SGJ220" s="7"/>
      <c r="SGK220" s="7"/>
      <c r="SGL220" s="7"/>
      <c r="SGM220" s="7"/>
      <c r="SGN220" s="7"/>
      <c r="SGO220" s="7"/>
      <c r="SGP220" s="7"/>
      <c r="SGQ220" s="7"/>
      <c r="SGR220" s="7"/>
      <c r="SGS220" s="7"/>
      <c r="SGT220" s="7"/>
      <c r="SGU220" s="7"/>
      <c r="SGV220" s="7"/>
      <c r="SGW220" s="7"/>
      <c r="SGX220" s="7"/>
      <c r="SGY220" s="7"/>
      <c r="SGZ220" s="7"/>
      <c r="SHA220" s="7"/>
      <c r="SHB220" s="7"/>
      <c r="SHC220" s="7"/>
      <c r="SHD220" s="7"/>
      <c r="SHE220" s="7"/>
      <c r="SHF220" s="7"/>
      <c r="SHG220" s="7"/>
      <c r="SHH220" s="7"/>
      <c r="SHI220" s="7"/>
      <c r="SHJ220" s="7"/>
      <c r="SHK220" s="7"/>
      <c r="SHL220" s="7"/>
      <c r="SHM220" s="7"/>
      <c r="SHN220" s="7"/>
      <c r="SHO220" s="7"/>
      <c r="SHP220" s="7"/>
      <c r="SHQ220" s="7"/>
      <c r="SHR220" s="7"/>
      <c r="SHS220" s="7"/>
      <c r="SHT220" s="7"/>
      <c r="SHU220" s="7"/>
      <c r="SHV220" s="7"/>
      <c r="SHW220" s="7"/>
      <c r="SHX220" s="7"/>
      <c r="SHY220" s="7"/>
      <c r="SHZ220" s="7"/>
      <c r="SIA220" s="7"/>
      <c r="SIB220" s="7"/>
      <c r="SIC220" s="7"/>
      <c r="SID220" s="7"/>
      <c r="SIE220" s="7"/>
      <c r="SIF220" s="7"/>
      <c r="SIG220" s="7"/>
      <c r="SIH220" s="7"/>
      <c r="SII220" s="7"/>
      <c r="SIJ220" s="7"/>
      <c r="SIK220" s="7"/>
      <c r="SIL220" s="7"/>
      <c r="SIM220" s="7"/>
      <c r="SIN220" s="7"/>
      <c r="SIO220" s="7"/>
      <c r="SIP220" s="7"/>
      <c r="SIQ220" s="7"/>
      <c r="SIR220" s="7"/>
      <c r="SIS220" s="7"/>
      <c r="SIT220" s="7"/>
      <c r="SIU220" s="7"/>
      <c r="SIV220" s="7"/>
      <c r="SIW220" s="7"/>
      <c r="SIX220" s="7"/>
      <c r="SIY220" s="7"/>
      <c r="SIZ220" s="7"/>
      <c r="SJA220" s="7"/>
      <c r="SJB220" s="7"/>
      <c r="SJC220" s="7"/>
      <c r="SJD220" s="7"/>
      <c r="SJE220" s="7"/>
      <c r="SJF220" s="7"/>
      <c r="SJG220" s="7"/>
      <c r="SJH220" s="7"/>
      <c r="SJI220" s="7"/>
      <c r="SJJ220" s="7"/>
      <c r="SJK220" s="7"/>
      <c r="SJL220" s="7"/>
      <c r="SJM220" s="7"/>
      <c r="SJN220" s="7"/>
      <c r="SJO220" s="7"/>
      <c r="SJP220" s="7"/>
      <c r="SJQ220" s="7"/>
      <c r="SJR220" s="7"/>
      <c r="SJS220" s="7"/>
      <c r="SJT220" s="7"/>
      <c r="SJU220" s="7"/>
      <c r="SJV220" s="7"/>
      <c r="SJW220" s="7"/>
      <c r="SJX220" s="7"/>
      <c r="SJY220" s="7"/>
      <c r="SJZ220" s="7"/>
      <c r="SKA220" s="7"/>
      <c r="SKB220" s="7"/>
      <c r="SKC220" s="7"/>
      <c r="SKD220" s="7"/>
      <c r="SKE220" s="7"/>
      <c r="SKF220" s="7"/>
      <c r="SKG220" s="7"/>
      <c r="SKH220" s="7"/>
      <c r="SKI220" s="7"/>
      <c r="SKJ220" s="7"/>
      <c r="SKK220" s="7"/>
      <c r="SKL220" s="7"/>
      <c r="SKM220" s="7"/>
      <c r="SKN220" s="7"/>
      <c r="SKO220" s="7"/>
      <c r="SKP220" s="7"/>
      <c r="SKQ220" s="7"/>
      <c r="SKR220" s="7"/>
      <c r="SKS220" s="7"/>
      <c r="SKT220" s="7"/>
      <c r="SKU220" s="7"/>
      <c r="SKV220" s="7"/>
      <c r="SKW220" s="7"/>
      <c r="SKX220" s="7"/>
      <c r="SKY220" s="7"/>
      <c r="SKZ220" s="7"/>
      <c r="SLA220" s="7"/>
      <c r="SLB220" s="7"/>
      <c r="SLC220" s="7"/>
      <c r="SLD220" s="7"/>
      <c r="SLE220" s="7"/>
      <c r="SLF220" s="7"/>
      <c r="SLG220" s="7"/>
      <c r="SLH220" s="7"/>
      <c r="SLI220" s="7"/>
      <c r="SLJ220" s="7"/>
      <c r="SLK220" s="7"/>
      <c r="SLL220" s="7"/>
      <c r="SLM220" s="7"/>
      <c r="SLN220" s="7"/>
      <c r="SLO220" s="7"/>
      <c r="SLP220" s="7"/>
      <c r="SLQ220" s="7"/>
      <c r="SLR220" s="7"/>
      <c r="SLS220" s="7"/>
      <c r="SLT220" s="7"/>
      <c r="SLU220" s="7"/>
      <c r="SLV220" s="7"/>
      <c r="SLW220" s="7"/>
      <c r="SLX220" s="7"/>
      <c r="SLY220" s="7"/>
      <c r="SLZ220" s="7"/>
      <c r="SMA220" s="7"/>
      <c r="SMB220" s="7"/>
      <c r="SMC220" s="7"/>
      <c r="SMD220" s="7"/>
      <c r="SME220" s="7"/>
      <c r="SMF220" s="7"/>
      <c r="SMG220" s="7"/>
      <c r="SMH220" s="7"/>
      <c r="SMI220" s="7"/>
      <c r="SMJ220" s="7"/>
      <c r="SMK220" s="7"/>
      <c r="SML220" s="7"/>
      <c r="SMM220" s="7"/>
      <c r="SMN220" s="7"/>
      <c r="SMO220" s="7"/>
      <c r="SMP220" s="7"/>
      <c r="SMQ220" s="7"/>
      <c r="SMR220" s="7"/>
      <c r="SMS220" s="7"/>
      <c r="SMT220" s="7"/>
      <c r="SMU220" s="7"/>
      <c r="SMV220" s="7"/>
      <c r="SMW220" s="7"/>
      <c r="SMX220" s="7"/>
      <c r="SMY220" s="7"/>
      <c r="SMZ220" s="7"/>
      <c r="SNA220" s="7"/>
      <c r="SNB220" s="7"/>
      <c r="SNC220" s="7"/>
      <c r="SND220" s="7"/>
      <c r="SNE220" s="7"/>
      <c r="SNF220" s="7"/>
      <c r="SNG220" s="7"/>
      <c r="SNH220" s="7"/>
      <c r="SNI220" s="7"/>
      <c r="SNJ220" s="7"/>
      <c r="SNK220" s="7"/>
      <c r="SNL220" s="7"/>
      <c r="SNM220" s="7"/>
      <c r="SNN220" s="7"/>
      <c r="SNO220" s="7"/>
      <c r="SNP220" s="7"/>
      <c r="SNQ220" s="7"/>
      <c r="SNR220" s="7"/>
      <c r="SNS220" s="7"/>
      <c r="SNT220" s="7"/>
      <c r="SNU220" s="7"/>
      <c r="SNV220" s="7"/>
      <c r="SNW220" s="7"/>
      <c r="SNX220" s="7"/>
      <c r="SNY220" s="7"/>
      <c r="SNZ220" s="7"/>
      <c r="SOA220" s="7"/>
      <c r="SOB220" s="7"/>
      <c r="SOC220" s="7"/>
      <c r="SOD220" s="7"/>
      <c r="SOE220" s="7"/>
      <c r="SOF220" s="7"/>
      <c r="SOG220" s="7"/>
      <c r="SOH220" s="7"/>
      <c r="SOI220" s="7"/>
      <c r="SOJ220" s="7"/>
      <c r="SOK220" s="7"/>
      <c r="SOL220" s="7"/>
      <c r="SOM220" s="7"/>
      <c r="SON220" s="7"/>
      <c r="SOO220" s="7"/>
      <c r="SOP220" s="7"/>
      <c r="SOQ220" s="7"/>
      <c r="SOR220" s="7"/>
      <c r="SOS220" s="7"/>
      <c r="SOT220" s="7"/>
      <c r="SOU220" s="7"/>
      <c r="SOV220" s="7"/>
      <c r="SOW220" s="7"/>
      <c r="SOX220" s="7"/>
      <c r="SOY220" s="7"/>
      <c r="SOZ220" s="7"/>
      <c r="SPA220" s="7"/>
      <c r="SPB220" s="7"/>
      <c r="SPC220" s="7"/>
      <c r="SPD220" s="7"/>
      <c r="SPE220" s="7"/>
      <c r="SPF220" s="7"/>
      <c r="SPG220" s="7"/>
      <c r="SPH220" s="7"/>
      <c r="SPI220" s="7"/>
      <c r="SPJ220" s="7"/>
      <c r="SPK220" s="7"/>
      <c r="SPL220" s="7"/>
      <c r="SPM220" s="7"/>
      <c r="SPN220" s="7"/>
      <c r="SPO220" s="7"/>
      <c r="SPP220" s="7"/>
      <c r="SPQ220" s="7"/>
      <c r="SPR220" s="7"/>
      <c r="SPS220" s="7"/>
      <c r="SPT220" s="7"/>
      <c r="SPU220" s="7"/>
      <c r="SPV220" s="7"/>
      <c r="SPW220" s="7"/>
      <c r="SPX220" s="7"/>
      <c r="SPY220" s="7"/>
      <c r="SPZ220" s="7"/>
      <c r="SQA220" s="7"/>
      <c r="SQB220" s="7"/>
      <c r="SQC220" s="7"/>
      <c r="SQD220" s="7"/>
      <c r="SQE220" s="7"/>
      <c r="SQF220" s="7"/>
      <c r="SQG220" s="7"/>
      <c r="SQH220" s="7"/>
      <c r="SQI220" s="7"/>
      <c r="SQJ220" s="7"/>
      <c r="SQK220" s="7"/>
      <c r="SQL220" s="7"/>
      <c r="SQM220" s="7"/>
      <c r="SQN220" s="7"/>
      <c r="SQO220" s="7"/>
      <c r="SQP220" s="7"/>
      <c r="SQQ220" s="7"/>
      <c r="SQR220" s="7"/>
      <c r="SQS220" s="7"/>
      <c r="SQT220" s="7"/>
      <c r="SQU220" s="7"/>
      <c r="SQV220" s="7"/>
      <c r="SQW220" s="7"/>
      <c r="SQX220" s="7"/>
      <c r="SQY220" s="7"/>
      <c r="SQZ220" s="7"/>
      <c r="SRA220" s="7"/>
      <c r="SRB220" s="7"/>
      <c r="SRC220" s="7"/>
      <c r="SRD220" s="7"/>
      <c r="SRE220" s="7"/>
      <c r="SRF220" s="7"/>
      <c r="SRG220" s="7"/>
      <c r="SRH220" s="7"/>
      <c r="SRI220" s="7"/>
      <c r="SRJ220" s="7"/>
      <c r="SRK220" s="7"/>
      <c r="SRL220" s="7"/>
      <c r="SRM220" s="7"/>
      <c r="SRN220" s="7"/>
      <c r="SRO220" s="7"/>
      <c r="SRP220" s="7"/>
      <c r="SRQ220" s="7"/>
      <c r="SRR220" s="7"/>
      <c r="SRS220" s="7"/>
      <c r="SRT220" s="7"/>
      <c r="SRU220" s="7"/>
      <c r="SRV220" s="7"/>
      <c r="SRW220" s="7"/>
      <c r="SRX220" s="7"/>
      <c r="SRY220" s="7"/>
      <c r="SRZ220" s="7"/>
      <c r="SSA220" s="7"/>
      <c r="SSB220" s="7"/>
      <c r="SSC220" s="7"/>
      <c r="SSD220" s="7"/>
      <c r="SSE220" s="7"/>
      <c r="SSF220" s="7"/>
      <c r="SSG220" s="7"/>
      <c r="SSH220" s="7"/>
      <c r="SSI220" s="7"/>
      <c r="SSJ220" s="7"/>
      <c r="SSK220" s="7"/>
      <c r="SSL220" s="7"/>
      <c r="SSM220" s="7"/>
      <c r="SSN220" s="7"/>
      <c r="SSO220" s="7"/>
      <c r="SSP220" s="7"/>
      <c r="SSQ220" s="7"/>
      <c r="SSR220" s="7"/>
      <c r="SSS220" s="7"/>
      <c r="SST220" s="7"/>
      <c r="SSU220" s="7"/>
      <c r="SSV220" s="7"/>
      <c r="SSW220" s="7"/>
      <c r="SSX220" s="7"/>
      <c r="SSY220" s="7"/>
      <c r="SSZ220" s="7"/>
      <c r="STA220" s="7"/>
      <c r="STB220" s="7"/>
      <c r="STC220" s="7"/>
      <c r="STD220" s="7"/>
      <c r="STE220" s="7"/>
      <c r="STF220" s="7"/>
      <c r="STG220" s="7"/>
      <c r="STH220" s="7"/>
      <c r="STI220" s="7"/>
      <c r="STJ220" s="7"/>
      <c r="STK220" s="7"/>
      <c r="STL220" s="7"/>
      <c r="STM220" s="7"/>
      <c r="STN220" s="7"/>
      <c r="STO220" s="7"/>
      <c r="STP220" s="7"/>
      <c r="STQ220" s="7"/>
      <c r="STR220" s="7"/>
      <c r="STS220" s="7"/>
      <c r="STT220" s="7"/>
      <c r="STU220" s="7"/>
      <c r="STV220" s="7"/>
      <c r="STW220" s="7"/>
      <c r="STX220" s="7"/>
      <c r="STY220" s="7"/>
      <c r="STZ220" s="7"/>
      <c r="SUA220" s="7"/>
      <c r="SUB220" s="7"/>
      <c r="SUC220" s="7"/>
      <c r="SUD220" s="7"/>
      <c r="SUE220" s="7"/>
      <c r="SUF220" s="7"/>
      <c r="SUG220" s="7"/>
      <c r="SUH220" s="7"/>
      <c r="SUI220" s="7"/>
      <c r="SUJ220" s="7"/>
      <c r="SUK220" s="7"/>
      <c r="SUL220" s="7"/>
      <c r="SUM220" s="7"/>
      <c r="SUN220" s="7"/>
      <c r="SUO220" s="7"/>
      <c r="SUP220" s="7"/>
      <c r="SUQ220" s="7"/>
      <c r="SUR220" s="7"/>
      <c r="SUS220" s="7"/>
      <c r="SUT220" s="7"/>
      <c r="SUU220" s="7"/>
      <c r="SUV220" s="7"/>
      <c r="SUW220" s="7"/>
      <c r="SUX220" s="7"/>
      <c r="SUY220" s="7"/>
      <c r="SUZ220" s="7"/>
      <c r="SVA220" s="7"/>
      <c r="SVB220" s="7"/>
      <c r="SVC220" s="7"/>
      <c r="SVD220" s="7"/>
      <c r="SVE220" s="7"/>
      <c r="SVF220" s="7"/>
      <c r="SVG220" s="7"/>
      <c r="SVH220" s="7"/>
      <c r="SVI220" s="7"/>
      <c r="SVJ220" s="7"/>
      <c r="SVK220" s="7"/>
      <c r="SVL220" s="7"/>
      <c r="SVM220" s="7"/>
      <c r="SVN220" s="7"/>
      <c r="SVO220" s="7"/>
      <c r="SVP220" s="7"/>
      <c r="SVQ220" s="7"/>
      <c r="SVR220" s="7"/>
      <c r="SVS220" s="7"/>
      <c r="SVT220" s="7"/>
      <c r="SVU220" s="7"/>
      <c r="SVV220" s="7"/>
      <c r="SVW220" s="7"/>
      <c r="SVX220" s="7"/>
      <c r="SVY220" s="7"/>
      <c r="SVZ220" s="7"/>
      <c r="SWA220" s="7"/>
      <c r="SWB220" s="7"/>
      <c r="SWC220" s="7"/>
      <c r="SWD220" s="7"/>
      <c r="SWE220" s="7"/>
      <c r="SWF220" s="7"/>
      <c r="SWG220" s="7"/>
      <c r="SWH220" s="7"/>
      <c r="SWI220" s="7"/>
      <c r="SWJ220" s="7"/>
      <c r="SWK220" s="7"/>
      <c r="SWL220" s="7"/>
      <c r="SWM220" s="7"/>
      <c r="SWN220" s="7"/>
      <c r="SWO220" s="7"/>
      <c r="SWP220" s="7"/>
      <c r="SWQ220" s="7"/>
      <c r="SWR220" s="7"/>
      <c r="SWS220" s="7"/>
      <c r="SWT220" s="7"/>
      <c r="SWU220" s="7"/>
      <c r="SWV220" s="7"/>
      <c r="SWW220" s="7"/>
      <c r="SWX220" s="7"/>
      <c r="SWY220" s="7"/>
      <c r="SWZ220" s="7"/>
      <c r="SXA220" s="7"/>
      <c r="SXB220" s="7"/>
      <c r="SXC220" s="7"/>
      <c r="SXD220" s="7"/>
      <c r="SXE220" s="7"/>
      <c r="SXF220" s="7"/>
      <c r="SXG220" s="7"/>
      <c r="SXH220" s="7"/>
      <c r="SXI220" s="7"/>
      <c r="SXJ220" s="7"/>
      <c r="SXK220" s="7"/>
      <c r="SXL220" s="7"/>
      <c r="SXM220" s="7"/>
      <c r="SXN220" s="7"/>
      <c r="SXO220" s="7"/>
      <c r="SXP220" s="7"/>
      <c r="SXQ220" s="7"/>
      <c r="SXR220" s="7"/>
      <c r="SXS220" s="7"/>
      <c r="SXT220" s="7"/>
      <c r="SXU220" s="7"/>
      <c r="SXV220" s="7"/>
      <c r="SXW220" s="7"/>
      <c r="SXX220" s="7"/>
      <c r="SXY220" s="7"/>
      <c r="SXZ220" s="7"/>
      <c r="SYA220" s="7"/>
      <c r="SYB220" s="7"/>
      <c r="SYC220" s="7"/>
      <c r="SYD220" s="7"/>
      <c r="SYE220" s="7"/>
      <c r="SYF220" s="7"/>
      <c r="SYG220" s="7"/>
      <c r="SYH220" s="7"/>
      <c r="SYI220" s="7"/>
      <c r="SYJ220" s="7"/>
      <c r="SYK220" s="7"/>
      <c r="SYL220" s="7"/>
      <c r="SYM220" s="7"/>
      <c r="SYN220" s="7"/>
      <c r="SYO220" s="7"/>
      <c r="SYP220" s="7"/>
      <c r="SYQ220" s="7"/>
      <c r="SYR220" s="7"/>
      <c r="SYS220" s="7"/>
      <c r="SYT220" s="7"/>
      <c r="SYU220" s="7"/>
      <c r="SYV220" s="7"/>
      <c r="SYW220" s="7"/>
      <c r="SYX220" s="7"/>
      <c r="SYY220" s="7"/>
      <c r="SYZ220" s="7"/>
      <c r="SZA220" s="7"/>
      <c r="SZB220" s="7"/>
      <c r="SZC220" s="7"/>
      <c r="SZD220" s="7"/>
      <c r="SZE220" s="7"/>
      <c r="SZF220" s="7"/>
      <c r="SZG220" s="7"/>
      <c r="SZH220" s="7"/>
      <c r="SZI220" s="7"/>
      <c r="SZJ220" s="7"/>
      <c r="SZK220" s="7"/>
      <c r="SZL220" s="7"/>
      <c r="SZM220" s="7"/>
      <c r="SZN220" s="7"/>
      <c r="SZO220" s="7"/>
      <c r="SZP220" s="7"/>
      <c r="SZQ220" s="7"/>
      <c r="SZR220" s="7"/>
      <c r="SZS220" s="7"/>
      <c r="SZT220" s="7"/>
      <c r="SZU220" s="7"/>
      <c r="SZV220" s="7"/>
      <c r="SZW220" s="7"/>
      <c r="SZX220" s="7"/>
      <c r="SZY220" s="7"/>
      <c r="SZZ220" s="7"/>
      <c r="TAA220" s="7"/>
      <c r="TAB220" s="7"/>
      <c r="TAC220" s="7"/>
      <c r="TAD220" s="7"/>
      <c r="TAE220" s="7"/>
      <c r="TAF220" s="7"/>
      <c r="TAG220" s="7"/>
      <c r="TAH220" s="7"/>
      <c r="TAI220" s="7"/>
      <c r="TAJ220" s="7"/>
      <c r="TAK220" s="7"/>
      <c r="TAL220" s="7"/>
      <c r="TAM220" s="7"/>
      <c r="TAN220" s="7"/>
      <c r="TAO220" s="7"/>
      <c r="TAP220" s="7"/>
      <c r="TAQ220" s="7"/>
      <c r="TAR220" s="7"/>
      <c r="TAS220" s="7"/>
      <c r="TAT220" s="7"/>
      <c r="TAU220" s="7"/>
      <c r="TAV220" s="7"/>
      <c r="TAW220" s="7"/>
      <c r="TAX220" s="7"/>
      <c r="TAY220" s="7"/>
      <c r="TAZ220" s="7"/>
      <c r="TBA220" s="7"/>
      <c r="TBB220" s="7"/>
      <c r="TBC220" s="7"/>
      <c r="TBD220" s="7"/>
      <c r="TBE220" s="7"/>
      <c r="TBF220" s="7"/>
      <c r="TBG220" s="7"/>
      <c r="TBH220" s="7"/>
      <c r="TBI220" s="7"/>
      <c r="TBJ220" s="7"/>
      <c r="TBK220" s="7"/>
      <c r="TBL220" s="7"/>
      <c r="TBM220" s="7"/>
      <c r="TBN220" s="7"/>
      <c r="TBO220" s="7"/>
      <c r="TBP220" s="7"/>
      <c r="TBQ220" s="7"/>
      <c r="TBR220" s="7"/>
      <c r="TBS220" s="7"/>
      <c r="TBT220" s="7"/>
      <c r="TBU220" s="7"/>
      <c r="TBV220" s="7"/>
      <c r="TBW220" s="7"/>
      <c r="TBX220" s="7"/>
      <c r="TBY220" s="7"/>
      <c r="TBZ220" s="7"/>
      <c r="TCA220" s="7"/>
      <c r="TCB220" s="7"/>
      <c r="TCC220" s="7"/>
      <c r="TCD220" s="7"/>
      <c r="TCE220" s="7"/>
      <c r="TCF220" s="7"/>
      <c r="TCG220" s="7"/>
      <c r="TCH220" s="7"/>
      <c r="TCI220" s="7"/>
      <c r="TCJ220" s="7"/>
      <c r="TCK220" s="7"/>
      <c r="TCL220" s="7"/>
      <c r="TCM220" s="7"/>
      <c r="TCN220" s="7"/>
      <c r="TCO220" s="7"/>
      <c r="TCP220" s="7"/>
      <c r="TCQ220" s="7"/>
      <c r="TCR220" s="7"/>
      <c r="TCS220" s="7"/>
      <c r="TCT220" s="7"/>
      <c r="TCU220" s="7"/>
      <c r="TCV220" s="7"/>
      <c r="TCW220" s="7"/>
      <c r="TCX220" s="7"/>
      <c r="TCY220" s="7"/>
      <c r="TCZ220" s="7"/>
      <c r="TDA220" s="7"/>
      <c r="TDB220" s="7"/>
      <c r="TDC220" s="7"/>
      <c r="TDD220" s="7"/>
      <c r="TDE220" s="7"/>
      <c r="TDF220" s="7"/>
      <c r="TDG220" s="7"/>
      <c r="TDH220" s="7"/>
      <c r="TDI220" s="7"/>
      <c r="TDJ220" s="7"/>
      <c r="TDK220" s="7"/>
      <c r="TDL220" s="7"/>
      <c r="TDM220" s="7"/>
      <c r="TDN220" s="7"/>
      <c r="TDO220" s="7"/>
      <c r="TDP220" s="7"/>
      <c r="TDQ220" s="7"/>
      <c r="TDR220" s="7"/>
      <c r="TDS220" s="7"/>
      <c r="TDT220" s="7"/>
      <c r="TDU220" s="7"/>
      <c r="TDV220" s="7"/>
      <c r="TDW220" s="7"/>
      <c r="TDX220" s="7"/>
      <c r="TDY220" s="7"/>
      <c r="TDZ220" s="7"/>
      <c r="TEA220" s="7"/>
      <c r="TEB220" s="7"/>
      <c r="TEC220" s="7"/>
      <c r="TED220" s="7"/>
      <c r="TEE220" s="7"/>
      <c r="TEF220" s="7"/>
      <c r="TEG220" s="7"/>
      <c r="TEH220" s="7"/>
      <c r="TEI220" s="7"/>
      <c r="TEJ220" s="7"/>
      <c r="TEK220" s="7"/>
      <c r="TEL220" s="7"/>
      <c r="TEM220" s="7"/>
      <c r="TEN220" s="7"/>
      <c r="TEO220" s="7"/>
      <c r="TEP220" s="7"/>
      <c r="TEQ220" s="7"/>
      <c r="TER220" s="7"/>
      <c r="TES220" s="7"/>
      <c r="TET220" s="7"/>
      <c r="TEU220" s="7"/>
      <c r="TEV220" s="7"/>
      <c r="TEW220" s="7"/>
      <c r="TEX220" s="7"/>
      <c r="TEY220" s="7"/>
      <c r="TEZ220" s="7"/>
      <c r="TFA220" s="7"/>
      <c r="TFB220" s="7"/>
      <c r="TFC220" s="7"/>
      <c r="TFD220" s="7"/>
      <c r="TFE220" s="7"/>
      <c r="TFF220" s="7"/>
      <c r="TFG220" s="7"/>
      <c r="TFH220" s="7"/>
      <c r="TFI220" s="7"/>
      <c r="TFJ220" s="7"/>
      <c r="TFK220" s="7"/>
      <c r="TFL220" s="7"/>
      <c r="TFM220" s="7"/>
      <c r="TFN220" s="7"/>
      <c r="TFO220" s="7"/>
      <c r="TFP220" s="7"/>
      <c r="TFQ220" s="7"/>
      <c r="TFR220" s="7"/>
      <c r="TFS220" s="7"/>
      <c r="TFT220" s="7"/>
      <c r="TFU220" s="7"/>
      <c r="TFV220" s="7"/>
      <c r="TFW220" s="7"/>
      <c r="TFX220" s="7"/>
      <c r="TFY220" s="7"/>
      <c r="TFZ220" s="7"/>
      <c r="TGA220" s="7"/>
      <c r="TGB220" s="7"/>
      <c r="TGC220" s="7"/>
      <c r="TGD220" s="7"/>
      <c r="TGE220" s="7"/>
      <c r="TGF220" s="7"/>
      <c r="TGG220" s="7"/>
      <c r="TGH220" s="7"/>
      <c r="TGI220" s="7"/>
      <c r="TGJ220" s="7"/>
      <c r="TGK220" s="7"/>
      <c r="TGL220" s="7"/>
      <c r="TGM220" s="7"/>
      <c r="TGN220" s="7"/>
      <c r="TGO220" s="7"/>
      <c r="TGP220" s="7"/>
      <c r="TGQ220" s="7"/>
      <c r="TGR220" s="7"/>
      <c r="TGS220" s="7"/>
      <c r="TGT220" s="7"/>
      <c r="TGU220" s="7"/>
      <c r="TGV220" s="7"/>
      <c r="TGW220" s="7"/>
      <c r="TGX220" s="7"/>
      <c r="TGY220" s="7"/>
      <c r="TGZ220" s="7"/>
      <c r="THA220" s="7"/>
      <c r="THB220" s="7"/>
      <c r="THC220" s="7"/>
      <c r="THD220" s="7"/>
      <c r="THE220" s="7"/>
      <c r="THF220" s="7"/>
      <c r="THG220" s="7"/>
      <c r="THH220" s="7"/>
      <c r="THI220" s="7"/>
      <c r="THJ220" s="7"/>
      <c r="THK220" s="7"/>
      <c r="THL220" s="7"/>
      <c r="THM220" s="7"/>
      <c r="THN220" s="7"/>
      <c r="THO220" s="7"/>
      <c r="THP220" s="7"/>
      <c r="THQ220" s="7"/>
      <c r="THR220" s="7"/>
      <c r="THS220" s="7"/>
      <c r="THT220" s="7"/>
      <c r="THU220" s="7"/>
      <c r="THV220" s="7"/>
      <c r="THW220" s="7"/>
      <c r="THX220" s="7"/>
      <c r="THY220" s="7"/>
      <c r="THZ220" s="7"/>
      <c r="TIA220" s="7"/>
      <c r="TIB220" s="7"/>
      <c r="TIC220" s="7"/>
      <c r="TID220" s="7"/>
      <c r="TIE220" s="7"/>
      <c r="TIF220" s="7"/>
      <c r="TIG220" s="7"/>
      <c r="TIH220" s="7"/>
      <c r="TII220" s="7"/>
      <c r="TIJ220" s="7"/>
      <c r="TIK220" s="7"/>
      <c r="TIL220" s="7"/>
      <c r="TIM220" s="7"/>
      <c r="TIN220" s="7"/>
      <c r="TIO220" s="7"/>
      <c r="TIP220" s="7"/>
      <c r="TIQ220" s="7"/>
      <c r="TIR220" s="7"/>
      <c r="TIS220" s="7"/>
      <c r="TIT220" s="7"/>
      <c r="TIU220" s="7"/>
      <c r="TIV220" s="7"/>
      <c r="TIW220" s="7"/>
      <c r="TIX220" s="7"/>
      <c r="TIY220" s="7"/>
      <c r="TIZ220" s="7"/>
      <c r="TJA220" s="7"/>
      <c r="TJB220" s="7"/>
      <c r="TJC220" s="7"/>
      <c r="TJD220" s="7"/>
      <c r="TJE220" s="7"/>
      <c r="TJF220" s="7"/>
      <c r="TJG220" s="7"/>
      <c r="TJH220" s="7"/>
      <c r="TJI220" s="7"/>
      <c r="TJJ220" s="7"/>
      <c r="TJK220" s="7"/>
      <c r="TJL220" s="7"/>
      <c r="TJM220" s="7"/>
      <c r="TJN220" s="7"/>
      <c r="TJO220" s="7"/>
      <c r="TJP220" s="7"/>
      <c r="TJQ220" s="7"/>
      <c r="TJR220" s="7"/>
      <c r="TJS220" s="7"/>
      <c r="TJT220" s="7"/>
      <c r="TJU220" s="7"/>
      <c r="TJV220" s="7"/>
      <c r="TJW220" s="7"/>
      <c r="TJX220" s="7"/>
      <c r="TJY220" s="7"/>
      <c r="TJZ220" s="7"/>
      <c r="TKA220" s="7"/>
      <c r="TKB220" s="7"/>
      <c r="TKC220" s="7"/>
      <c r="TKD220" s="7"/>
      <c r="TKE220" s="7"/>
      <c r="TKF220" s="7"/>
      <c r="TKG220" s="7"/>
      <c r="TKH220" s="7"/>
      <c r="TKI220" s="7"/>
      <c r="TKJ220" s="7"/>
      <c r="TKK220" s="7"/>
      <c r="TKL220" s="7"/>
      <c r="TKM220" s="7"/>
      <c r="TKN220" s="7"/>
      <c r="TKO220" s="7"/>
      <c r="TKP220" s="7"/>
      <c r="TKQ220" s="7"/>
      <c r="TKR220" s="7"/>
      <c r="TKS220" s="7"/>
      <c r="TKT220" s="7"/>
      <c r="TKU220" s="7"/>
      <c r="TKV220" s="7"/>
      <c r="TKW220" s="7"/>
      <c r="TKX220" s="7"/>
      <c r="TKY220" s="7"/>
      <c r="TKZ220" s="7"/>
      <c r="TLA220" s="7"/>
      <c r="TLB220" s="7"/>
      <c r="TLC220" s="7"/>
      <c r="TLD220" s="7"/>
      <c r="TLE220" s="7"/>
      <c r="TLF220" s="7"/>
      <c r="TLG220" s="7"/>
      <c r="TLH220" s="7"/>
      <c r="TLI220" s="7"/>
      <c r="TLJ220" s="7"/>
      <c r="TLK220" s="7"/>
      <c r="TLL220" s="7"/>
      <c r="TLM220" s="7"/>
      <c r="TLN220" s="7"/>
      <c r="TLO220" s="7"/>
      <c r="TLP220" s="7"/>
      <c r="TLQ220" s="7"/>
      <c r="TLR220" s="7"/>
      <c r="TLS220" s="7"/>
      <c r="TLT220" s="7"/>
      <c r="TLU220" s="7"/>
      <c r="TLV220" s="7"/>
      <c r="TLW220" s="7"/>
      <c r="TLX220" s="7"/>
      <c r="TLY220" s="7"/>
      <c r="TLZ220" s="7"/>
      <c r="TMA220" s="7"/>
      <c r="TMB220" s="7"/>
      <c r="TMC220" s="7"/>
      <c r="TMD220" s="7"/>
      <c r="TME220" s="7"/>
      <c r="TMF220" s="7"/>
      <c r="TMG220" s="7"/>
      <c r="TMH220" s="7"/>
      <c r="TMI220" s="7"/>
      <c r="TMJ220" s="7"/>
      <c r="TMK220" s="7"/>
      <c r="TML220" s="7"/>
      <c r="TMM220" s="7"/>
      <c r="TMN220" s="7"/>
      <c r="TMO220" s="7"/>
      <c r="TMP220" s="7"/>
      <c r="TMQ220" s="7"/>
      <c r="TMR220" s="7"/>
      <c r="TMS220" s="7"/>
      <c r="TMT220" s="7"/>
      <c r="TMU220" s="7"/>
      <c r="TMV220" s="7"/>
      <c r="TMW220" s="7"/>
      <c r="TMX220" s="7"/>
      <c r="TMY220" s="7"/>
      <c r="TMZ220" s="7"/>
      <c r="TNA220" s="7"/>
      <c r="TNB220" s="7"/>
      <c r="TNC220" s="7"/>
      <c r="TND220" s="7"/>
      <c r="TNE220" s="7"/>
      <c r="TNF220" s="7"/>
      <c r="TNG220" s="7"/>
      <c r="TNH220" s="7"/>
      <c r="TNI220" s="7"/>
      <c r="TNJ220" s="7"/>
      <c r="TNK220" s="7"/>
      <c r="TNL220" s="7"/>
      <c r="TNM220" s="7"/>
      <c r="TNN220" s="7"/>
      <c r="TNO220" s="7"/>
      <c r="TNP220" s="7"/>
      <c r="TNQ220" s="7"/>
      <c r="TNR220" s="7"/>
      <c r="TNS220" s="7"/>
      <c r="TNT220" s="7"/>
      <c r="TNU220" s="7"/>
      <c r="TNV220" s="7"/>
      <c r="TNW220" s="7"/>
      <c r="TNX220" s="7"/>
      <c r="TNY220" s="7"/>
      <c r="TNZ220" s="7"/>
      <c r="TOA220" s="7"/>
      <c r="TOB220" s="7"/>
      <c r="TOC220" s="7"/>
      <c r="TOD220" s="7"/>
      <c r="TOE220" s="7"/>
      <c r="TOF220" s="7"/>
      <c r="TOG220" s="7"/>
      <c r="TOH220" s="7"/>
      <c r="TOI220" s="7"/>
      <c r="TOJ220" s="7"/>
      <c r="TOK220" s="7"/>
      <c r="TOL220" s="7"/>
      <c r="TOM220" s="7"/>
      <c r="TON220" s="7"/>
      <c r="TOO220" s="7"/>
      <c r="TOP220" s="7"/>
      <c r="TOQ220" s="7"/>
      <c r="TOR220" s="7"/>
      <c r="TOS220" s="7"/>
      <c r="TOT220" s="7"/>
      <c r="TOU220" s="7"/>
      <c r="TOV220" s="7"/>
      <c r="TOW220" s="7"/>
      <c r="TOX220" s="7"/>
      <c r="TOY220" s="7"/>
      <c r="TOZ220" s="7"/>
      <c r="TPA220" s="7"/>
      <c r="TPB220" s="7"/>
      <c r="TPC220" s="7"/>
      <c r="TPD220" s="7"/>
      <c r="TPE220" s="7"/>
      <c r="TPF220" s="7"/>
      <c r="TPG220" s="7"/>
      <c r="TPH220" s="7"/>
      <c r="TPI220" s="7"/>
      <c r="TPJ220" s="7"/>
      <c r="TPK220" s="7"/>
      <c r="TPL220" s="7"/>
      <c r="TPM220" s="7"/>
      <c r="TPN220" s="7"/>
      <c r="TPO220" s="7"/>
      <c r="TPP220" s="7"/>
      <c r="TPQ220" s="7"/>
      <c r="TPR220" s="7"/>
      <c r="TPS220" s="7"/>
      <c r="TPT220" s="7"/>
      <c r="TPU220" s="7"/>
      <c r="TPV220" s="7"/>
      <c r="TPW220" s="7"/>
      <c r="TPX220" s="7"/>
      <c r="TPY220" s="7"/>
      <c r="TPZ220" s="7"/>
      <c r="TQA220" s="7"/>
      <c r="TQB220" s="7"/>
      <c r="TQC220" s="7"/>
      <c r="TQD220" s="7"/>
      <c r="TQE220" s="7"/>
      <c r="TQF220" s="7"/>
      <c r="TQG220" s="7"/>
      <c r="TQH220" s="7"/>
      <c r="TQI220" s="7"/>
      <c r="TQJ220" s="7"/>
      <c r="TQK220" s="7"/>
      <c r="TQL220" s="7"/>
      <c r="TQM220" s="7"/>
      <c r="TQN220" s="7"/>
      <c r="TQO220" s="7"/>
      <c r="TQP220" s="7"/>
      <c r="TQQ220" s="7"/>
      <c r="TQR220" s="7"/>
      <c r="TQS220" s="7"/>
      <c r="TQT220" s="7"/>
      <c r="TQU220" s="7"/>
      <c r="TQV220" s="7"/>
      <c r="TQW220" s="7"/>
      <c r="TQX220" s="7"/>
      <c r="TQY220" s="7"/>
      <c r="TQZ220" s="7"/>
      <c r="TRA220" s="7"/>
      <c r="TRB220" s="7"/>
      <c r="TRC220" s="7"/>
      <c r="TRD220" s="7"/>
      <c r="TRE220" s="7"/>
      <c r="TRF220" s="7"/>
      <c r="TRG220" s="7"/>
      <c r="TRH220" s="7"/>
      <c r="TRI220" s="7"/>
      <c r="TRJ220" s="7"/>
      <c r="TRK220" s="7"/>
      <c r="TRL220" s="7"/>
      <c r="TRM220" s="7"/>
      <c r="TRN220" s="7"/>
      <c r="TRO220" s="7"/>
      <c r="TRP220" s="7"/>
      <c r="TRQ220" s="7"/>
      <c r="TRR220" s="7"/>
      <c r="TRS220" s="7"/>
      <c r="TRT220" s="7"/>
      <c r="TRU220" s="7"/>
      <c r="TRV220" s="7"/>
      <c r="TRW220" s="7"/>
      <c r="TRX220" s="7"/>
      <c r="TRY220" s="7"/>
      <c r="TRZ220" s="7"/>
      <c r="TSA220" s="7"/>
      <c r="TSB220" s="7"/>
      <c r="TSC220" s="7"/>
      <c r="TSD220" s="7"/>
      <c r="TSE220" s="7"/>
      <c r="TSF220" s="7"/>
      <c r="TSG220" s="7"/>
      <c r="TSH220" s="7"/>
      <c r="TSI220" s="7"/>
      <c r="TSJ220" s="7"/>
      <c r="TSK220" s="7"/>
      <c r="TSL220" s="7"/>
      <c r="TSM220" s="7"/>
      <c r="TSN220" s="7"/>
      <c r="TSO220" s="7"/>
      <c r="TSP220" s="7"/>
      <c r="TSQ220" s="7"/>
      <c r="TSR220" s="7"/>
      <c r="TSS220" s="7"/>
      <c r="TST220" s="7"/>
      <c r="TSU220" s="7"/>
      <c r="TSV220" s="7"/>
      <c r="TSW220" s="7"/>
      <c r="TSX220" s="7"/>
      <c r="TSY220" s="7"/>
      <c r="TSZ220" s="7"/>
      <c r="TTA220" s="7"/>
      <c r="TTB220" s="7"/>
      <c r="TTC220" s="7"/>
      <c r="TTD220" s="7"/>
      <c r="TTE220" s="7"/>
      <c r="TTF220" s="7"/>
      <c r="TTG220" s="7"/>
      <c r="TTH220" s="7"/>
      <c r="TTI220" s="7"/>
      <c r="TTJ220" s="7"/>
      <c r="TTK220" s="7"/>
      <c r="TTL220" s="7"/>
      <c r="TTM220" s="7"/>
      <c r="TTN220" s="7"/>
      <c r="TTO220" s="7"/>
      <c r="TTP220" s="7"/>
      <c r="TTQ220" s="7"/>
      <c r="TTR220" s="7"/>
      <c r="TTS220" s="7"/>
      <c r="TTT220" s="7"/>
      <c r="TTU220" s="7"/>
      <c r="TTV220" s="7"/>
      <c r="TTW220" s="7"/>
      <c r="TTX220" s="7"/>
      <c r="TTY220" s="7"/>
      <c r="TTZ220" s="7"/>
      <c r="TUA220" s="7"/>
      <c r="TUB220" s="7"/>
      <c r="TUC220" s="7"/>
      <c r="TUD220" s="7"/>
      <c r="TUE220" s="7"/>
      <c r="TUF220" s="7"/>
      <c r="TUG220" s="7"/>
      <c r="TUH220" s="7"/>
      <c r="TUI220" s="7"/>
      <c r="TUJ220" s="7"/>
      <c r="TUK220" s="7"/>
      <c r="TUL220" s="7"/>
      <c r="TUM220" s="7"/>
      <c r="TUN220" s="7"/>
      <c r="TUO220" s="7"/>
      <c r="TUP220" s="7"/>
      <c r="TUQ220" s="7"/>
      <c r="TUR220" s="7"/>
      <c r="TUS220" s="7"/>
      <c r="TUT220" s="7"/>
      <c r="TUU220" s="7"/>
      <c r="TUV220" s="7"/>
      <c r="TUW220" s="7"/>
      <c r="TUX220" s="7"/>
      <c r="TUY220" s="7"/>
      <c r="TUZ220" s="7"/>
      <c r="TVA220" s="7"/>
      <c r="TVB220" s="7"/>
      <c r="TVC220" s="7"/>
      <c r="TVD220" s="7"/>
      <c r="TVE220" s="7"/>
      <c r="TVF220" s="7"/>
      <c r="TVG220" s="7"/>
      <c r="TVH220" s="7"/>
      <c r="TVI220" s="7"/>
      <c r="TVJ220" s="7"/>
      <c r="TVK220" s="7"/>
      <c r="TVL220" s="7"/>
      <c r="TVM220" s="7"/>
      <c r="TVN220" s="7"/>
      <c r="TVO220" s="7"/>
      <c r="TVP220" s="7"/>
      <c r="TVQ220" s="7"/>
      <c r="TVR220" s="7"/>
      <c r="TVS220" s="7"/>
      <c r="TVT220" s="7"/>
      <c r="TVU220" s="7"/>
      <c r="TVV220" s="7"/>
      <c r="TVW220" s="7"/>
      <c r="TVX220" s="7"/>
      <c r="TVY220" s="7"/>
      <c r="TVZ220" s="7"/>
      <c r="TWA220" s="7"/>
      <c r="TWB220" s="7"/>
      <c r="TWC220" s="7"/>
      <c r="TWD220" s="7"/>
      <c r="TWE220" s="7"/>
      <c r="TWF220" s="7"/>
      <c r="TWG220" s="7"/>
      <c r="TWH220" s="7"/>
      <c r="TWI220" s="7"/>
      <c r="TWJ220" s="7"/>
      <c r="TWK220" s="7"/>
      <c r="TWL220" s="7"/>
      <c r="TWM220" s="7"/>
      <c r="TWN220" s="7"/>
      <c r="TWO220" s="7"/>
      <c r="TWP220" s="7"/>
      <c r="TWQ220" s="7"/>
      <c r="TWR220" s="7"/>
      <c r="TWS220" s="7"/>
      <c r="TWT220" s="7"/>
      <c r="TWU220" s="7"/>
      <c r="TWV220" s="7"/>
      <c r="TWW220" s="7"/>
      <c r="TWX220" s="7"/>
      <c r="TWY220" s="7"/>
      <c r="TWZ220" s="7"/>
      <c r="TXA220" s="7"/>
      <c r="TXB220" s="7"/>
      <c r="TXC220" s="7"/>
      <c r="TXD220" s="7"/>
      <c r="TXE220" s="7"/>
      <c r="TXF220" s="7"/>
      <c r="TXG220" s="7"/>
      <c r="TXH220" s="7"/>
      <c r="TXI220" s="7"/>
      <c r="TXJ220" s="7"/>
      <c r="TXK220" s="7"/>
      <c r="TXL220" s="7"/>
      <c r="TXM220" s="7"/>
      <c r="TXN220" s="7"/>
      <c r="TXO220" s="7"/>
      <c r="TXP220" s="7"/>
      <c r="TXQ220" s="7"/>
      <c r="TXR220" s="7"/>
      <c r="TXS220" s="7"/>
      <c r="TXT220" s="7"/>
      <c r="TXU220" s="7"/>
      <c r="TXV220" s="7"/>
      <c r="TXW220" s="7"/>
      <c r="TXX220" s="7"/>
      <c r="TXY220" s="7"/>
      <c r="TXZ220" s="7"/>
      <c r="TYA220" s="7"/>
      <c r="TYB220" s="7"/>
      <c r="TYC220" s="7"/>
      <c r="TYD220" s="7"/>
      <c r="TYE220" s="7"/>
      <c r="TYF220" s="7"/>
      <c r="TYG220" s="7"/>
      <c r="TYH220" s="7"/>
      <c r="TYI220" s="7"/>
      <c r="TYJ220" s="7"/>
      <c r="TYK220" s="7"/>
      <c r="TYL220" s="7"/>
      <c r="TYM220" s="7"/>
      <c r="TYN220" s="7"/>
      <c r="TYO220" s="7"/>
      <c r="TYP220" s="7"/>
      <c r="TYQ220" s="7"/>
      <c r="TYR220" s="7"/>
      <c r="TYS220" s="7"/>
      <c r="TYT220" s="7"/>
      <c r="TYU220" s="7"/>
      <c r="TYV220" s="7"/>
      <c r="TYW220" s="7"/>
      <c r="TYX220" s="7"/>
      <c r="TYY220" s="7"/>
      <c r="TYZ220" s="7"/>
      <c r="TZA220" s="7"/>
      <c r="TZB220" s="7"/>
      <c r="TZC220" s="7"/>
      <c r="TZD220" s="7"/>
      <c r="TZE220" s="7"/>
      <c r="TZF220" s="7"/>
      <c r="TZG220" s="7"/>
      <c r="TZH220" s="7"/>
      <c r="TZI220" s="7"/>
      <c r="TZJ220" s="7"/>
      <c r="TZK220" s="7"/>
      <c r="TZL220" s="7"/>
      <c r="TZM220" s="7"/>
      <c r="TZN220" s="7"/>
      <c r="TZO220" s="7"/>
      <c r="TZP220" s="7"/>
      <c r="TZQ220" s="7"/>
      <c r="TZR220" s="7"/>
      <c r="TZS220" s="7"/>
      <c r="TZT220" s="7"/>
      <c r="TZU220" s="7"/>
      <c r="TZV220" s="7"/>
      <c r="TZW220" s="7"/>
      <c r="TZX220" s="7"/>
      <c r="TZY220" s="7"/>
      <c r="TZZ220" s="7"/>
      <c r="UAA220" s="7"/>
      <c r="UAB220" s="7"/>
      <c r="UAC220" s="7"/>
      <c r="UAD220" s="7"/>
      <c r="UAE220" s="7"/>
      <c r="UAF220" s="7"/>
      <c r="UAG220" s="7"/>
      <c r="UAH220" s="7"/>
      <c r="UAI220" s="7"/>
      <c r="UAJ220" s="7"/>
      <c r="UAK220" s="7"/>
      <c r="UAL220" s="7"/>
      <c r="UAM220" s="7"/>
      <c r="UAN220" s="7"/>
      <c r="UAO220" s="7"/>
      <c r="UAP220" s="7"/>
      <c r="UAQ220" s="7"/>
      <c r="UAR220" s="7"/>
      <c r="UAS220" s="7"/>
      <c r="UAT220" s="7"/>
      <c r="UAU220" s="7"/>
      <c r="UAV220" s="7"/>
      <c r="UAW220" s="7"/>
      <c r="UAX220" s="7"/>
      <c r="UAY220" s="7"/>
      <c r="UAZ220" s="7"/>
      <c r="UBA220" s="7"/>
      <c r="UBB220" s="7"/>
      <c r="UBC220" s="7"/>
      <c r="UBD220" s="7"/>
      <c r="UBE220" s="7"/>
      <c r="UBF220" s="7"/>
      <c r="UBG220" s="7"/>
      <c r="UBH220" s="7"/>
      <c r="UBI220" s="7"/>
      <c r="UBJ220" s="7"/>
      <c r="UBK220" s="7"/>
      <c r="UBL220" s="7"/>
      <c r="UBM220" s="7"/>
      <c r="UBN220" s="7"/>
      <c r="UBO220" s="7"/>
      <c r="UBP220" s="7"/>
      <c r="UBQ220" s="7"/>
      <c r="UBR220" s="7"/>
      <c r="UBS220" s="7"/>
      <c r="UBT220" s="7"/>
      <c r="UBU220" s="7"/>
      <c r="UBV220" s="7"/>
      <c r="UBW220" s="7"/>
      <c r="UBX220" s="7"/>
      <c r="UBY220" s="7"/>
      <c r="UBZ220" s="7"/>
      <c r="UCA220" s="7"/>
      <c r="UCB220" s="7"/>
      <c r="UCC220" s="7"/>
      <c r="UCD220" s="7"/>
      <c r="UCE220" s="7"/>
      <c r="UCF220" s="7"/>
      <c r="UCG220" s="7"/>
      <c r="UCH220" s="7"/>
      <c r="UCI220" s="7"/>
      <c r="UCJ220" s="7"/>
      <c r="UCK220" s="7"/>
      <c r="UCL220" s="7"/>
      <c r="UCM220" s="7"/>
      <c r="UCN220" s="7"/>
      <c r="UCO220" s="7"/>
      <c r="UCP220" s="7"/>
      <c r="UCQ220" s="7"/>
      <c r="UCR220" s="7"/>
      <c r="UCS220" s="7"/>
      <c r="UCT220" s="7"/>
      <c r="UCU220" s="7"/>
      <c r="UCV220" s="7"/>
      <c r="UCW220" s="7"/>
      <c r="UCX220" s="7"/>
      <c r="UCY220" s="7"/>
      <c r="UCZ220" s="7"/>
      <c r="UDA220" s="7"/>
      <c r="UDB220" s="7"/>
      <c r="UDC220" s="7"/>
      <c r="UDD220" s="7"/>
      <c r="UDE220" s="7"/>
      <c r="UDF220" s="7"/>
      <c r="UDG220" s="7"/>
      <c r="UDH220" s="7"/>
      <c r="UDI220" s="7"/>
      <c r="UDJ220" s="7"/>
      <c r="UDK220" s="7"/>
      <c r="UDL220" s="7"/>
      <c r="UDM220" s="7"/>
      <c r="UDN220" s="7"/>
      <c r="UDO220" s="7"/>
      <c r="UDP220" s="7"/>
      <c r="UDQ220" s="7"/>
      <c r="UDR220" s="7"/>
      <c r="UDS220" s="7"/>
      <c r="UDT220" s="7"/>
      <c r="UDU220" s="7"/>
      <c r="UDV220" s="7"/>
      <c r="UDW220" s="7"/>
      <c r="UDX220" s="7"/>
      <c r="UDY220" s="7"/>
      <c r="UDZ220" s="7"/>
      <c r="UEA220" s="7"/>
      <c r="UEB220" s="7"/>
      <c r="UEC220" s="7"/>
      <c r="UED220" s="7"/>
      <c r="UEE220" s="7"/>
      <c r="UEF220" s="7"/>
      <c r="UEG220" s="7"/>
      <c r="UEH220" s="7"/>
      <c r="UEI220" s="7"/>
      <c r="UEJ220" s="7"/>
      <c r="UEK220" s="7"/>
      <c r="UEL220" s="7"/>
      <c r="UEM220" s="7"/>
      <c r="UEN220" s="7"/>
      <c r="UEO220" s="7"/>
      <c r="UEP220" s="7"/>
      <c r="UEQ220" s="7"/>
      <c r="UER220" s="7"/>
      <c r="UES220" s="7"/>
      <c r="UET220" s="7"/>
      <c r="UEU220" s="7"/>
      <c r="UEV220" s="7"/>
      <c r="UEW220" s="7"/>
      <c r="UEX220" s="7"/>
      <c r="UEY220" s="7"/>
      <c r="UEZ220" s="7"/>
      <c r="UFA220" s="7"/>
      <c r="UFB220" s="7"/>
      <c r="UFC220" s="7"/>
      <c r="UFD220" s="7"/>
      <c r="UFE220" s="7"/>
      <c r="UFF220" s="7"/>
      <c r="UFG220" s="7"/>
      <c r="UFH220" s="7"/>
      <c r="UFI220" s="7"/>
      <c r="UFJ220" s="7"/>
      <c r="UFK220" s="7"/>
      <c r="UFL220" s="7"/>
      <c r="UFM220" s="7"/>
      <c r="UFN220" s="7"/>
      <c r="UFO220" s="7"/>
      <c r="UFP220" s="7"/>
      <c r="UFQ220" s="7"/>
      <c r="UFR220" s="7"/>
      <c r="UFS220" s="7"/>
      <c r="UFT220" s="7"/>
      <c r="UFU220" s="7"/>
      <c r="UFV220" s="7"/>
      <c r="UFW220" s="7"/>
      <c r="UFX220" s="7"/>
      <c r="UFY220" s="7"/>
      <c r="UFZ220" s="7"/>
      <c r="UGA220" s="7"/>
      <c r="UGB220" s="7"/>
      <c r="UGC220" s="7"/>
      <c r="UGD220" s="7"/>
      <c r="UGE220" s="7"/>
      <c r="UGF220" s="7"/>
      <c r="UGG220" s="7"/>
      <c r="UGH220" s="7"/>
      <c r="UGI220" s="7"/>
      <c r="UGJ220" s="7"/>
      <c r="UGK220" s="7"/>
      <c r="UGL220" s="7"/>
      <c r="UGM220" s="7"/>
      <c r="UGN220" s="7"/>
      <c r="UGO220" s="7"/>
      <c r="UGP220" s="7"/>
      <c r="UGQ220" s="7"/>
      <c r="UGR220" s="7"/>
      <c r="UGS220" s="7"/>
      <c r="UGT220" s="7"/>
      <c r="UGU220" s="7"/>
      <c r="UGV220" s="7"/>
      <c r="UGW220" s="7"/>
      <c r="UGX220" s="7"/>
      <c r="UGY220" s="7"/>
      <c r="UGZ220" s="7"/>
      <c r="UHA220" s="7"/>
      <c r="UHB220" s="7"/>
      <c r="UHC220" s="7"/>
      <c r="UHD220" s="7"/>
      <c r="UHE220" s="7"/>
      <c r="UHF220" s="7"/>
      <c r="UHG220" s="7"/>
      <c r="UHH220" s="7"/>
      <c r="UHI220" s="7"/>
      <c r="UHJ220" s="7"/>
      <c r="UHK220" s="7"/>
      <c r="UHL220" s="7"/>
      <c r="UHM220" s="7"/>
      <c r="UHN220" s="7"/>
      <c r="UHO220" s="7"/>
      <c r="UHP220" s="7"/>
      <c r="UHQ220" s="7"/>
      <c r="UHR220" s="7"/>
      <c r="UHS220" s="7"/>
      <c r="UHT220" s="7"/>
      <c r="UHU220" s="7"/>
      <c r="UHV220" s="7"/>
      <c r="UHW220" s="7"/>
      <c r="UHX220" s="7"/>
      <c r="UHY220" s="7"/>
      <c r="UHZ220" s="7"/>
      <c r="UIA220" s="7"/>
      <c r="UIB220" s="7"/>
      <c r="UIC220" s="7"/>
      <c r="UID220" s="7"/>
      <c r="UIE220" s="7"/>
      <c r="UIF220" s="7"/>
      <c r="UIG220" s="7"/>
      <c r="UIH220" s="7"/>
      <c r="UII220" s="7"/>
      <c r="UIJ220" s="7"/>
      <c r="UIK220" s="7"/>
      <c r="UIL220" s="7"/>
      <c r="UIM220" s="7"/>
      <c r="UIN220" s="7"/>
      <c r="UIO220" s="7"/>
      <c r="UIP220" s="7"/>
      <c r="UIQ220" s="7"/>
      <c r="UIR220" s="7"/>
      <c r="UIS220" s="7"/>
      <c r="UIT220" s="7"/>
      <c r="UIU220" s="7"/>
      <c r="UIV220" s="7"/>
      <c r="UIW220" s="7"/>
      <c r="UIX220" s="7"/>
      <c r="UIY220" s="7"/>
      <c r="UIZ220" s="7"/>
      <c r="UJA220" s="7"/>
      <c r="UJB220" s="7"/>
      <c r="UJC220" s="7"/>
      <c r="UJD220" s="7"/>
      <c r="UJE220" s="7"/>
      <c r="UJF220" s="7"/>
      <c r="UJG220" s="7"/>
      <c r="UJH220" s="7"/>
      <c r="UJI220" s="7"/>
      <c r="UJJ220" s="7"/>
      <c r="UJK220" s="7"/>
      <c r="UJL220" s="7"/>
      <c r="UJM220" s="7"/>
      <c r="UJN220" s="7"/>
      <c r="UJO220" s="7"/>
      <c r="UJP220" s="7"/>
      <c r="UJQ220" s="7"/>
      <c r="UJR220" s="7"/>
      <c r="UJS220" s="7"/>
      <c r="UJT220" s="7"/>
      <c r="UJU220" s="7"/>
      <c r="UJV220" s="7"/>
      <c r="UJW220" s="7"/>
      <c r="UJX220" s="7"/>
      <c r="UJY220" s="7"/>
      <c r="UJZ220" s="7"/>
      <c r="UKA220" s="7"/>
      <c r="UKB220" s="7"/>
      <c r="UKC220" s="7"/>
      <c r="UKD220" s="7"/>
      <c r="UKE220" s="7"/>
      <c r="UKF220" s="7"/>
      <c r="UKG220" s="7"/>
      <c r="UKH220" s="7"/>
      <c r="UKI220" s="7"/>
      <c r="UKJ220" s="7"/>
      <c r="UKK220" s="7"/>
      <c r="UKL220" s="7"/>
      <c r="UKM220" s="7"/>
      <c r="UKN220" s="7"/>
      <c r="UKO220" s="7"/>
      <c r="UKP220" s="7"/>
      <c r="UKQ220" s="7"/>
      <c r="UKR220" s="7"/>
      <c r="UKS220" s="7"/>
      <c r="UKT220" s="7"/>
      <c r="UKU220" s="7"/>
      <c r="UKV220" s="7"/>
      <c r="UKW220" s="7"/>
      <c r="UKX220" s="7"/>
      <c r="UKY220" s="7"/>
      <c r="UKZ220" s="7"/>
      <c r="ULA220" s="7"/>
      <c r="ULB220" s="7"/>
      <c r="ULC220" s="7"/>
      <c r="ULD220" s="7"/>
      <c r="ULE220" s="7"/>
      <c r="ULF220" s="7"/>
      <c r="ULG220" s="7"/>
      <c r="ULH220" s="7"/>
      <c r="ULI220" s="7"/>
      <c r="ULJ220" s="7"/>
      <c r="ULK220" s="7"/>
      <c r="ULL220" s="7"/>
      <c r="ULM220" s="7"/>
      <c r="ULN220" s="7"/>
      <c r="ULO220" s="7"/>
      <c r="ULP220" s="7"/>
      <c r="ULQ220" s="7"/>
      <c r="ULR220" s="7"/>
      <c r="ULS220" s="7"/>
      <c r="ULT220" s="7"/>
      <c r="ULU220" s="7"/>
      <c r="ULV220" s="7"/>
      <c r="ULW220" s="7"/>
      <c r="ULX220" s="7"/>
      <c r="ULY220" s="7"/>
      <c r="ULZ220" s="7"/>
      <c r="UMA220" s="7"/>
      <c r="UMB220" s="7"/>
      <c r="UMC220" s="7"/>
      <c r="UMD220" s="7"/>
      <c r="UME220" s="7"/>
      <c r="UMF220" s="7"/>
      <c r="UMG220" s="7"/>
      <c r="UMH220" s="7"/>
      <c r="UMI220" s="7"/>
      <c r="UMJ220" s="7"/>
      <c r="UMK220" s="7"/>
      <c r="UML220" s="7"/>
      <c r="UMM220" s="7"/>
      <c r="UMN220" s="7"/>
      <c r="UMO220" s="7"/>
      <c r="UMP220" s="7"/>
      <c r="UMQ220" s="7"/>
      <c r="UMR220" s="7"/>
      <c r="UMS220" s="7"/>
      <c r="UMT220" s="7"/>
      <c r="UMU220" s="7"/>
      <c r="UMV220" s="7"/>
      <c r="UMW220" s="7"/>
      <c r="UMX220" s="7"/>
      <c r="UMY220" s="7"/>
      <c r="UMZ220" s="7"/>
      <c r="UNA220" s="7"/>
      <c r="UNB220" s="7"/>
      <c r="UNC220" s="7"/>
      <c r="UND220" s="7"/>
      <c r="UNE220" s="7"/>
      <c r="UNF220" s="7"/>
      <c r="UNG220" s="7"/>
      <c r="UNH220" s="7"/>
      <c r="UNI220" s="7"/>
      <c r="UNJ220" s="7"/>
      <c r="UNK220" s="7"/>
      <c r="UNL220" s="7"/>
      <c r="UNM220" s="7"/>
      <c r="UNN220" s="7"/>
      <c r="UNO220" s="7"/>
      <c r="UNP220" s="7"/>
      <c r="UNQ220" s="7"/>
      <c r="UNR220" s="7"/>
      <c r="UNS220" s="7"/>
      <c r="UNT220" s="7"/>
      <c r="UNU220" s="7"/>
      <c r="UNV220" s="7"/>
      <c r="UNW220" s="7"/>
      <c r="UNX220" s="7"/>
      <c r="UNY220" s="7"/>
      <c r="UNZ220" s="7"/>
      <c r="UOA220" s="7"/>
      <c r="UOB220" s="7"/>
      <c r="UOC220" s="7"/>
      <c r="UOD220" s="7"/>
      <c r="UOE220" s="7"/>
      <c r="UOF220" s="7"/>
      <c r="UOG220" s="7"/>
      <c r="UOH220" s="7"/>
      <c r="UOI220" s="7"/>
      <c r="UOJ220" s="7"/>
      <c r="UOK220" s="7"/>
      <c r="UOL220" s="7"/>
      <c r="UOM220" s="7"/>
      <c r="UON220" s="7"/>
      <c r="UOO220" s="7"/>
      <c r="UOP220" s="7"/>
      <c r="UOQ220" s="7"/>
      <c r="UOR220" s="7"/>
      <c r="UOS220" s="7"/>
      <c r="UOT220" s="7"/>
      <c r="UOU220" s="7"/>
      <c r="UOV220" s="7"/>
      <c r="UOW220" s="7"/>
      <c r="UOX220" s="7"/>
      <c r="UOY220" s="7"/>
      <c r="UOZ220" s="7"/>
      <c r="UPA220" s="7"/>
      <c r="UPB220" s="7"/>
      <c r="UPC220" s="7"/>
      <c r="UPD220" s="7"/>
      <c r="UPE220" s="7"/>
      <c r="UPF220" s="7"/>
      <c r="UPG220" s="7"/>
      <c r="UPH220" s="7"/>
      <c r="UPI220" s="7"/>
      <c r="UPJ220" s="7"/>
      <c r="UPK220" s="7"/>
      <c r="UPL220" s="7"/>
      <c r="UPM220" s="7"/>
      <c r="UPN220" s="7"/>
      <c r="UPO220" s="7"/>
      <c r="UPP220" s="7"/>
      <c r="UPQ220" s="7"/>
      <c r="UPR220" s="7"/>
      <c r="UPS220" s="7"/>
      <c r="UPT220" s="7"/>
      <c r="UPU220" s="7"/>
      <c r="UPV220" s="7"/>
      <c r="UPW220" s="7"/>
      <c r="UPX220" s="7"/>
      <c r="UPY220" s="7"/>
      <c r="UPZ220" s="7"/>
      <c r="UQA220" s="7"/>
      <c r="UQB220" s="7"/>
      <c r="UQC220" s="7"/>
      <c r="UQD220" s="7"/>
      <c r="UQE220" s="7"/>
      <c r="UQF220" s="7"/>
      <c r="UQG220" s="7"/>
      <c r="UQH220" s="7"/>
      <c r="UQI220" s="7"/>
      <c r="UQJ220" s="7"/>
      <c r="UQK220" s="7"/>
      <c r="UQL220" s="7"/>
      <c r="UQM220" s="7"/>
      <c r="UQN220" s="7"/>
      <c r="UQO220" s="7"/>
      <c r="UQP220" s="7"/>
      <c r="UQQ220" s="7"/>
      <c r="UQR220" s="7"/>
      <c r="UQS220" s="7"/>
      <c r="UQT220" s="7"/>
      <c r="UQU220" s="7"/>
      <c r="UQV220" s="7"/>
      <c r="UQW220" s="7"/>
      <c r="UQX220" s="7"/>
      <c r="UQY220" s="7"/>
      <c r="UQZ220" s="7"/>
      <c r="URA220" s="7"/>
      <c r="URB220" s="7"/>
      <c r="URC220" s="7"/>
      <c r="URD220" s="7"/>
      <c r="URE220" s="7"/>
      <c r="URF220" s="7"/>
      <c r="URG220" s="7"/>
      <c r="URH220" s="7"/>
      <c r="URI220" s="7"/>
      <c r="URJ220" s="7"/>
      <c r="URK220" s="7"/>
      <c r="URL220" s="7"/>
      <c r="URM220" s="7"/>
      <c r="URN220" s="7"/>
      <c r="URO220" s="7"/>
      <c r="URP220" s="7"/>
      <c r="URQ220" s="7"/>
      <c r="URR220" s="7"/>
      <c r="URS220" s="7"/>
      <c r="URT220" s="7"/>
      <c r="URU220" s="7"/>
      <c r="URV220" s="7"/>
      <c r="URW220" s="7"/>
      <c r="URX220" s="7"/>
      <c r="URY220" s="7"/>
      <c r="URZ220" s="7"/>
      <c r="USA220" s="7"/>
      <c r="USB220" s="7"/>
      <c r="USC220" s="7"/>
      <c r="USD220" s="7"/>
      <c r="USE220" s="7"/>
      <c r="USF220" s="7"/>
      <c r="USG220" s="7"/>
      <c r="USH220" s="7"/>
      <c r="USI220" s="7"/>
      <c r="USJ220" s="7"/>
      <c r="USK220" s="7"/>
      <c r="USL220" s="7"/>
      <c r="USM220" s="7"/>
      <c r="USN220" s="7"/>
      <c r="USO220" s="7"/>
      <c r="USP220" s="7"/>
      <c r="USQ220" s="7"/>
      <c r="USR220" s="7"/>
      <c r="USS220" s="7"/>
      <c r="UST220" s="7"/>
      <c r="USU220" s="7"/>
      <c r="USV220" s="7"/>
      <c r="USW220" s="7"/>
      <c r="USX220" s="7"/>
      <c r="USY220" s="7"/>
      <c r="USZ220" s="7"/>
      <c r="UTA220" s="7"/>
      <c r="UTB220" s="7"/>
      <c r="UTC220" s="7"/>
      <c r="UTD220" s="7"/>
      <c r="UTE220" s="7"/>
      <c r="UTF220" s="7"/>
      <c r="UTG220" s="7"/>
      <c r="UTH220" s="7"/>
      <c r="UTI220" s="7"/>
      <c r="UTJ220" s="7"/>
      <c r="UTK220" s="7"/>
      <c r="UTL220" s="7"/>
      <c r="UTM220" s="7"/>
      <c r="UTN220" s="7"/>
      <c r="UTO220" s="7"/>
      <c r="UTP220" s="7"/>
      <c r="UTQ220" s="7"/>
      <c r="UTR220" s="7"/>
      <c r="UTS220" s="7"/>
      <c r="UTT220" s="7"/>
      <c r="UTU220" s="7"/>
      <c r="UTV220" s="7"/>
      <c r="UTW220" s="7"/>
      <c r="UTX220" s="7"/>
      <c r="UTY220" s="7"/>
      <c r="UTZ220" s="7"/>
      <c r="UUA220" s="7"/>
      <c r="UUB220" s="7"/>
      <c r="UUC220" s="7"/>
      <c r="UUD220" s="7"/>
      <c r="UUE220" s="7"/>
      <c r="UUF220" s="7"/>
      <c r="UUG220" s="7"/>
      <c r="UUH220" s="7"/>
      <c r="UUI220" s="7"/>
      <c r="UUJ220" s="7"/>
      <c r="UUK220" s="7"/>
      <c r="UUL220" s="7"/>
      <c r="UUM220" s="7"/>
      <c r="UUN220" s="7"/>
      <c r="UUO220" s="7"/>
      <c r="UUP220" s="7"/>
      <c r="UUQ220" s="7"/>
      <c r="UUR220" s="7"/>
      <c r="UUS220" s="7"/>
      <c r="UUT220" s="7"/>
      <c r="UUU220" s="7"/>
      <c r="UUV220" s="7"/>
      <c r="UUW220" s="7"/>
      <c r="UUX220" s="7"/>
      <c r="UUY220" s="7"/>
      <c r="UUZ220" s="7"/>
      <c r="UVA220" s="7"/>
      <c r="UVB220" s="7"/>
      <c r="UVC220" s="7"/>
      <c r="UVD220" s="7"/>
      <c r="UVE220" s="7"/>
      <c r="UVF220" s="7"/>
      <c r="UVG220" s="7"/>
      <c r="UVH220" s="7"/>
      <c r="UVI220" s="7"/>
      <c r="UVJ220" s="7"/>
      <c r="UVK220" s="7"/>
      <c r="UVL220" s="7"/>
      <c r="UVM220" s="7"/>
      <c r="UVN220" s="7"/>
      <c r="UVO220" s="7"/>
      <c r="UVP220" s="7"/>
      <c r="UVQ220" s="7"/>
      <c r="UVR220" s="7"/>
      <c r="UVS220" s="7"/>
      <c r="UVT220" s="7"/>
      <c r="UVU220" s="7"/>
      <c r="UVV220" s="7"/>
      <c r="UVW220" s="7"/>
      <c r="UVX220" s="7"/>
      <c r="UVY220" s="7"/>
      <c r="UVZ220" s="7"/>
      <c r="UWA220" s="7"/>
      <c r="UWB220" s="7"/>
      <c r="UWC220" s="7"/>
      <c r="UWD220" s="7"/>
      <c r="UWE220" s="7"/>
      <c r="UWF220" s="7"/>
      <c r="UWG220" s="7"/>
      <c r="UWH220" s="7"/>
      <c r="UWI220" s="7"/>
      <c r="UWJ220" s="7"/>
      <c r="UWK220" s="7"/>
      <c r="UWL220" s="7"/>
      <c r="UWM220" s="7"/>
      <c r="UWN220" s="7"/>
      <c r="UWO220" s="7"/>
      <c r="UWP220" s="7"/>
      <c r="UWQ220" s="7"/>
      <c r="UWR220" s="7"/>
      <c r="UWS220" s="7"/>
      <c r="UWT220" s="7"/>
      <c r="UWU220" s="7"/>
      <c r="UWV220" s="7"/>
      <c r="UWW220" s="7"/>
      <c r="UWX220" s="7"/>
      <c r="UWY220" s="7"/>
      <c r="UWZ220" s="7"/>
      <c r="UXA220" s="7"/>
      <c r="UXB220" s="7"/>
      <c r="UXC220" s="7"/>
      <c r="UXD220" s="7"/>
      <c r="UXE220" s="7"/>
      <c r="UXF220" s="7"/>
      <c r="UXG220" s="7"/>
      <c r="UXH220" s="7"/>
      <c r="UXI220" s="7"/>
      <c r="UXJ220" s="7"/>
      <c r="UXK220" s="7"/>
      <c r="UXL220" s="7"/>
      <c r="UXM220" s="7"/>
      <c r="UXN220" s="7"/>
      <c r="UXO220" s="7"/>
      <c r="UXP220" s="7"/>
      <c r="UXQ220" s="7"/>
      <c r="UXR220" s="7"/>
      <c r="UXS220" s="7"/>
      <c r="UXT220" s="7"/>
      <c r="UXU220" s="7"/>
      <c r="UXV220" s="7"/>
      <c r="UXW220" s="7"/>
      <c r="UXX220" s="7"/>
      <c r="UXY220" s="7"/>
      <c r="UXZ220" s="7"/>
      <c r="UYA220" s="7"/>
      <c r="UYB220" s="7"/>
      <c r="UYC220" s="7"/>
      <c r="UYD220" s="7"/>
      <c r="UYE220" s="7"/>
      <c r="UYF220" s="7"/>
      <c r="UYG220" s="7"/>
      <c r="UYH220" s="7"/>
      <c r="UYI220" s="7"/>
      <c r="UYJ220" s="7"/>
      <c r="UYK220" s="7"/>
      <c r="UYL220" s="7"/>
      <c r="UYM220" s="7"/>
      <c r="UYN220" s="7"/>
      <c r="UYO220" s="7"/>
      <c r="UYP220" s="7"/>
      <c r="UYQ220" s="7"/>
      <c r="UYR220" s="7"/>
      <c r="UYS220" s="7"/>
      <c r="UYT220" s="7"/>
      <c r="UYU220" s="7"/>
      <c r="UYV220" s="7"/>
      <c r="UYW220" s="7"/>
      <c r="UYX220" s="7"/>
      <c r="UYY220" s="7"/>
      <c r="UYZ220" s="7"/>
      <c r="UZA220" s="7"/>
      <c r="UZB220" s="7"/>
      <c r="UZC220" s="7"/>
      <c r="UZD220" s="7"/>
      <c r="UZE220" s="7"/>
      <c r="UZF220" s="7"/>
      <c r="UZG220" s="7"/>
      <c r="UZH220" s="7"/>
      <c r="UZI220" s="7"/>
      <c r="UZJ220" s="7"/>
      <c r="UZK220" s="7"/>
      <c r="UZL220" s="7"/>
      <c r="UZM220" s="7"/>
      <c r="UZN220" s="7"/>
      <c r="UZO220" s="7"/>
      <c r="UZP220" s="7"/>
      <c r="UZQ220" s="7"/>
      <c r="UZR220" s="7"/>
      <c r="UZS220" s="7"/>
      <c r="UZT220" s="7"/>
      <c r="UZU220" s="7"/>
      <c r="UZV220" s="7"/>
      <c r="UZW220" s="7"/>
      <c r="UZX220" s="7"/>
      <c r="UZY220" s="7"/>
      <c r="UZZ220" s="7"/>
      <c r="VAA220" s="7"/>
      <c r="VAB220" s="7"/>
      <c r="VAC220" s="7"/>
      <c r="VAD220" s="7"/>
      <c r="VAE220" s="7"/>
      <c r="VAF220" s="7"/>
      <c r="VAG220" s="7"/>
      <c r="VAH220" s="7"/>
      <c r="VAI220" s="7"/>
      <c r="VAJ220" s="7"/>
      <c r="VAK220" s="7"/>
      <c r="VAL220" s="7"/>
      <c r="VAM220" s="7"/>
      <c r="VAN220" s="7"/>
      <c r="VAO220" s="7"/>
      <c r="VAP220" s="7"/>
      <c r="VAQ220" s="7"/>
      <c r="VAR220" s="7"/>
      <c r="VAS220" s="7"/>
      <c r="VAT220" s="7"/>
      <c r="VAU220" s="7"/>
      <c r="VAV220" s="7"/>
      <c r="VAW220" s="7"/>
      <c r="VAX220" s="7"/>
      <c r="VAY220" s="7"/>
      <c r="VAZ220" s="7"/>
      <c r="VBA220" s="7"/>
      <c r="VBB220" s="7"/>
      <c r="VBC220" s="7"/>
      <c r="VBD220" s="7"/>
      <c r="VBE220" s="7"/>
      <c r="VBF220" s="7"/>
      <c r="VBG220" s="7"/>
      <c r="VBH220" s="7"/>
      <c r="VBI220" s="7"/>
      <c r="VBJ220" s="7"/>
      <c r="VBK220" s="7"/>
      <c r="VBL220" s="7"/>
      <c r="VBM220" s="7"/>
      <c r="VBN220" s="7"/>
      <c r="VBO220" s="7"/>
      <c r="VBP220" s="7"/>
      <c r="VBQ220" s="7"/>
      <c r="VBR220" s="7"/>
      <c r="VBS220" s="7"/>
      <c r="VBT220" s="7"/>
      <c r="VBU220" s="7"/>
      <c r="VBV220" s="7"/>
      <c r="VBW220" s="7"/>
      <c r="VBX220" s="7"/>
      <c r="VBY220" s="7"/>
      <c r="VBZ220" s="7"/>
      <c r="VCA220" s="7"/>
      <c r="VCB220" s="7"/>
      <c r="VCC220" s="7"/>
      <c r="VCD220" s="7"/>
      <c r="VCE220" s="7"/>
      <c r="VCF220" s="7"/>
      <c r="VCG220" s="7"/>
      <c r="VCH220" s="7"/>
      <c r="VCI220" s="7"/>
      <c r="VCJ220" s="7"/>
      <c r="VCK220" s="7"/>
      <c r="VCL220" s="7"/>
      <c r="VCM220" s="7"/>
      <c r="VCN220" s="7"/>
      <c r="VCO220" s="7"/>
      <c r="VCP220" s="7"/>
      <c r="VCQ220" s="7"/>
      <c r="VCR220" s="7"/>
      <c r="VCS220" s="7"/>
      <c r="VCT220" s="7"/>
      <c r="VCU220" s="7"/>
      <c r="VCV220" s="7"/>
      <c r="VCW220" s="7"/>
      <c r="VCX220" s="7"/>
      <c r="VCY220" s="7"/>
      <c r="VCZ220" s="7"/>
      <c r="VDA220" s="7"/>
      <c r="VDB220" s="7"/>
      <c r="VDC220" s="7"/>
      <c r="VDD220" s="7"/>
      <c r="VDE220" s="7"/>
      <c r="VDF220" s="7"/>
      <c r="VDG220" s="7"/>
      <c r="VDH220" s="7"/>
      <c r="VDI220" s="7"/>
      <c r="VDJ220" s="7"/>
      <c r="VDK220" s="7"/>
      <c r="VDL220" s="7"/>
      <c r="VDM220" s="7"/>
      <c r="VDN220" s="7"/>
      <c r="VDO220" s="7"/>
      <c r="VDP220" s="7"/>
      <c r="VDQ220" s="7"/>
      <c r="VDR220" s="7"/>
      <c r="VDS220" s="7"/>
      <c r="VDT220" s="7"/>
      <c r="VDU220" s="7"/>
      <c r="VDV220" s="7"/>
      <c r="VDW220" s="7"/>
      <c r="VDX220" s="7"/>
      <c r="VDY220" s="7"/>
      <c r="VDZ220" s="7"/>
      <c r="VEA220" s="7"/>
      <c r="VEB220" s="7"/>
      <c r="VEC220" s="7"/>
      <c r="VED220" s="7"/>
      <c r="VEE220" s="7"/>
      <c r="VEF220" s="7"/>
      <c r="VEG220" s="7"/>
      <c r="VEH220" s="7"/>
      <c r="VEI220" s="7"/>
      <c r="VEJ220" s="7"/>
      <c r="VEK220" s="7"/>
      <c r="VEL220" s="7"/>
      <c r="VEM220" s="7"/>
      <c r="VEN220" s="7"/>
      <c r="VEO220" s="7"/>
      <c r="VEP220" s="7"/>
      <c r="VEQ220" s="7"/>
      <c r="VER220" s="7"/>
      <c r="VES220" s="7"/>
      <c r="VET220" s="7"/>
      <c r="VEU220" s="7"/>
      <c r="VEV220" s="7"/>
      <c r="VEW220" s="7"/>
      <c r="VEX220" s="7"/>
      <c r="VEY220" s="7"/>
      <c r="VEZ220" s="7"/>
      <c r="VFA220" s="7"/>
      <c r="VFB220" s="7"/>
      <c r="VFC220" s="7"/>
      <c r="VFD220" s="7"/>
      <c r="VFE220" s="7"/>
      <c r="VFF220" s="7"/>
      <c r="VFG220" s="7"/>
      <c r="VFH220" s="7"/>
      <c r="VFI220" s="7"/>
      <c r="VFJ220" s="7"/>
      <c r="VFK220" s="7"/>
      <c r="VFL220" s="7"/>
      <c r="VFM220" s="7"/>
      <c r="VFN220" s="7"/>
      <c r="VFO220" s="7"/>
      <c r="VFP220" s="7"/>
      <c r="VFQ220" s="7"/>
      <c r="VFR220" s="7"/>
      <c r="VFS220" s="7"/>
      <c r="VFT220" s="7"/>
      <c r="VFU220" s="7"/>
      <c r="VFV220" s="7"/>
      <c r="VFW220" s="7"/>
      <c r="VFX220" s="7"/>
      <c r="VFY220" s="7"/>
      <c r="VFZ220" s="7"/>
      <c r="VGA220" s="7"/>
      <c r="VGB220" s="7"/>
      <c r="VGC220" s="7"/>
      <c r="VGD220" s="7"/>
      <c r="VGE220" s="7"/>
      <c r="VGF220" s="7"/>
      <c r="VGG220" s="7"/>
      <c r="VGH220" s="7"/>
      <c r="VGI220" s="7"/>
      <c r="VGJ220" s="7"/>
      <c r="VGK220" s="7"/>
      <c r="VGL220" s="7"/>
      <c r="VGM220" s="7"/>
      <c r="VGN220" s="7"/>
      <c r="VGO220" s="7"/>
      <c r="VGP220" s="7"/>
      <c r="VGQ220" s="7"/>
      <c r="VGR220" s="7"/>
      <c r="VGS220" s="7"/>
      <c r="VGT220" s="7"/>
      <c r="VGU220" s="7"/>
      <c r="VGV220" s="7"/>
      <c r="VGW220" s="7"/>
      <c r="VGX220" s="7"/>
      <c r="VGY220" s="7"/>
      <c r="VGZ220" s="7"/>
      <c r="VHA220" s="7"/>
      <c r="VHB220" s="7"/>
      <c r="VHC220" s="7"/>
      <c r="VHD220" s="7"/>
      <c r="VHE220" s="7"/>
      <c r="VHF220" s="7"/>
      <c r="VHG220" s="7"/>
      <c r="VHH220" s="7"/>
      <c r="VHI220" s="7"/>
      <c r="VHJ220" s="7"/>
      <c r="VHK220" s="7"/>
      <c r="VHL220" s="7"/>
      <c r="VHM220" s="7"/>
      <c r="VHN220" s="7"/>
      <c r="VHO220" s="7"/>
      <c r="VHP220" s="7"/>
      <c r="VHQ220" s="7"/>
      <c r="VHR220" s="7"/>
      <c r="VHS220" s="7"/>
      <c r="VHT220" s="7"/>
      <c r="VHU220" s="7"/>
      <c r="VHV220" s="7"/>
      <c r="VHW220" s="7"/>
      <c r="VHX220" s="7"/>
      <c r="VHY220" s="7"/>
      <c r="VHZ220" s="7"/>
      <c r="VIA220" s="7"/>
      <c r="VIB220" s="7"/>
      <c r="VIC220" s="7"/>
      <c r="VID220" s="7"/>
      <c r="VIE220" s="7"/>
      <c r="VIF220" s="7"/>
      <c r="VIG220" s="7"/>
      <c r="VIH220" s="7"/>
      <c r="VII220" s="7"/>
      <c r="VIJ220" s="7"/>
      <c r="VIK220" s="7"/>
      <c r="VIL220" s="7"/>
      <c r="VIM220" s="7"/>
      <c r="VIN220" s="7"/>
      <c r="VIO220" s="7"/>
      <c r="VIP220" s="7"/>
      <c r="VIQ220" s="7"/>
      <c r="VIR220" s="7"/>
      <c r="VIS220" s="7"/>
      <c r="VIT220" s="7"/>
      <c r="VIU220" s="7"/>
      <c r="VIV220" s="7"/>
      <c r="VIW220" s="7"/>
      <c r="VIX220" s="7"/>
      <c r="VIY220" s="7"/>
      <c r="VIZ220" s="7"/>
      <c r="VJA220" s="7"/>
      <c r="VJB220" s="7"/>
      <c r="VJC220" s="7"/>
      <c r="VJD220" s="7"/>
      <c r="VJE220" s="7"/>
      <c r="VJF220" s="7"/>
      <c r="VJG220" s="7"/>
      <c r="VJH220" s="7"/>
      <c r="VJI220" s="7"/>
      <c r="VJJ220" s="7"/>
      <c r="VJK220" s="7"/>
      <c r="VJL220" s="7"/>
      <c r="VJM220" s="7"/>
      <c r="VJN220" s="7"/>
      <c r="VJO220" s="7"/>
      <c r="VJP220" s="7"/>
      <c r="VJQ220" s="7"/>
      <c r="VJR220" s="7"/>
      <c r="VJS220" s="7"/>
      <c r="VJT220" s="7"/>
      <c r="VJU220" s="7"/>
      <c r="VJV220" s="7"/>
      <c r="VJW220" s="7"/>
      <c r="VJX220" s="7"/>
      <c r="VJY220" s="7"/>
      <c r="VJZ220" s="7"/>
      <c r="VKA220" s="7"/>
      <c r="VKB220" s="7"/>
      <c r="VKC220" s="7"/>
      <c r="VKD220" s="7"/>
      <c r="VKE220" s="7"/>
      <c r="VKF220" s="7"/>
      <c r="VKG220" s="7"/>
      <c r="VKH220" s="7"/>
      <c r="VKI220" s="7"/>
      <c r="VKJ220" s="7"/>
      <c r="VKK220" s="7"/>
      <c r="VKL220" s="7"/>
      <c r="VKM220" s="7"/>
      <c r="VKN220" s="7"/>
      <c r="VKO220" s="7"/>
      <c r="VKP220" s="7"/>
      <c r="VKQ220" s="7"/>
      <c r="VKR220" s="7"/>
      <c r="VKS220" s="7"/>
      <c r="VKT220" s="7"/>
      <c r="VKU220" s="7"/>
      <c r="VKV220" s="7"/>
      <c r="VKW220" s="7"/>
      <c r="VKX220" s="7"/>
      <c r="VKY220" s="7"/>
      <c r="VKZ220" s="7"/>
      <c r="VLA220" s="7"/>
      <c r="VLB220" s="7"/>
      <c r="VLC220" s="7"/>
      <c r="VLD220" s="7"/>
      <c r="VLE220" s="7"/>
      <c r="VLF220" s="7"/>
      <c r="VLG220" s="7"/>
      <c r="VLH220" s="7"/>
      <c r="VLI220" s="7"/>
      <c r="VLJ220" s="7"/>
      <c r="VLK220" s="7"/>
      <c r="VLL220" s="7"/>
      <c r="VLM220" s="7"/>
      <c r="VLN220" s="7"/>
      <c r="VLO220" s="7"/>
      <c r="VLP220" s="7"/>
      <c r="VLQ220" s="7"/>
      <c r="VLR220" s="7"/>
      <c r="VLS220" s="7"/>
      <c r="VLT220" s="7"/>
      <c r="VLU220" s="7"/>
      <c r="VLV220" s="7"/>
      <c r="VLW220" s="7"/>
      <c r="VLX220" s="7"/>
      <c r="VLY220" s="7"/>
      <c r="VLZ220" s="7"/>
      <c r="VMA220" s="7"/>
      <c r="VMB220" s="7"/>
      <c r="VMC220" s="7"/>
      <c r="VMD220" s="7"/>
      <c r="VME220" s="7"/>
      <c r="VMF220" s="7"/>
      <c r="VMG220" s="7"/>
      <c r="VMH220" s="7"/>
      <c r="VMI220" s="7"/>
      <c r="VMJ220" s="7"/>
      <c r="VMK220" s="7"/>
      <c r="VML220" s="7"/>
      <c r="VMM220" s="7"/>
      <c r="VMN220" s="7"/>
      <c r="VMO220" s="7"/>
      <c r="VMP220" s="7"/>
      <c r="VMQ220" s="7"/>
      <c r="VMR220" s="7"/>
      <c r="VMS220" s="7"/>
      <c r="VMT220" s="7"/>
      <c r="VMU220" s="7"/>
      <c r="VMV220" s="7"/>
      <c r="VMW220" s="7"/>
      <c r="VMX220" s="7"/>
      <c r="VMY220" s="7"/>
      <c r="VMZ220" s="7"/>
      <c r="VNA220" s="7"/>
      <c r="VNB220" s="7"/>
      <c r="VNC220" s="7"/>
      <c r="VND220" s="7"/>
      <c r="VNE220" s="7"/>
      <c r="VNF220" s="7"/>
      <c r="VNG220" s="7"/>
      <c r="VNH220" s="7"/>
      <c r="VNI220" s="7"/>
      <c r="VNJ220" s="7"/>
      <c r="VNK220" s="7"/>
      <c r="VNL220" s="7"/>
      <c r="VNM220" s="7"/>
      <c r="VNN220" s="7"/>
      <c r="VNO220" s="7"/>
      <c r="VNP220" s="7"/>
      <c r="VNQ220" s="7"/>
      <c r="VNR220" s="7"/>
      <c r="VNS220" s="7"/>
      <c r="VNT220" s="7"/>
      <c r="VNU220" s="7"/>
      <c r="VNV220" s="7"/>
      <c r="VNW220" s="7"/>
      <c r="VNX220" s="7"/>
      <c r="VNY220" s="7"/>
      <c r="VNZ220" s="7"/>
      <c r="VOA220" s="7"/>
      <c r="VOB220" s="7"/>
      <c r="VOC220" s="7"/>
      <c r="VOD220" s="7"/>
      <c r="VOE220" s="7"/>
      <c r="VOF220" s="7"/>
      <c r="VOG220" s="7"/>
      <c r="VOH220" s="7"/>
      <c r="VOI220" s="7"/>
      <c r="VOJ220" s="7"/>
      <c r="VOK220" s="7"/>
      <c r="VOL220" s="7"/>
      <c r="VOM220" s="7"/>
      <c r="VON220" s="7"/>
      <c r="VOO220" s="7"/>
      <c r="VOP220" s="7"/>
      <c r="VOQ220" s="7"/>
      <c r="VOR220" s="7"/>
      <c r="VOS220" s="7"/>
      <c r="VOT220" s="7"/>
      <c r="VOU220" s="7"/>
      <c r="VOV220" s="7"/>
      <c r="VOW220" s="7"/>
      <c r="VOX220" s="7"/>
      <c r="VOY220" s="7"/>
      <c r="VOZ220" s="7"/>
      <c r="VPA220" s="7"/>
      <c r="VPB220" s="7"/>
      <c r="VPC220" s="7"/>
      <c r="VPD220" s="7"/>
      <c r="VPE220" s="7"/>
      <c r="VPF220" s="7"/>
      <c r="VPG220" s="7"/>
      <c r="VPH220" s="7"/>
      <c r="VPI220" s="7"/>
      <c r="VPJ220" s="7"/>
      <c r="VPK220" s="7"/>
      <c r="VPL220" s="7"/>
      <c r="VPM220" s="7"/>
      <c r="VPN220" s="7"/>
      <c r="VPO220" s="7"/>
      <c r="VPP220" s="7"/>
      <c r="VPQ220" s="7"/>
      <c r="VPR220" s="7"/>
      <c r="VPS220" s="7"/>
      <c r="VPT220" s="7"/>
      <c r="VPU220" s="7"/>
      <c r="VPV220" s="7"/>
      <c r="VPW220" s="7"/>
      <c r="VPX220" s="7"/>
      <c r="VPY220" s="7"/>
      <c r="VPZ220" s="7"/>
      <c r="VQA220" s="7"/>
      <c r="VQB220" s="7"/>
      <c r="VQC220" s="7"/>
      <c r="VQD220" s="7"/>
      <c r="VQE220" s="7"/>
      <c r="VQF220" s="7"/>
      <c r="VQG220" s="7"/>
      <c r="VQH220" s="7"/>
      <c r="VQI220" s="7"/>
      <c r="VQJ220" s="7"/>
      <c r="VQK220" s="7"/>
      <c r="VQL220" s="7"/>
      <c r="VQM220" s="7"/>
      <c r="VQN220" s="7"/>
      <c r="VQO220" s="7"/>
      <c r="VQP220" s="7"/>
      <c r="VQQ220" s="7"/>
      <c r="VQR220" s="7"/>
      <c r="VQS220" s="7"/>
      <c r="VQT220" s="7"/>
      <c r="VQU220" s="7"/>
      <c r="VQV220" s="7"/>
      <c r="VQW220" s="7"/>
      <c r="VQX220" s="7"/>
      <c r="VQY220" s="7"/>
      <c r="VQZ220" s="7"/>
      <c r="VRA220" s="7"/>
      <c r="VRB220" s="7"/>
      <c r="VRC220" s="7"/>
      <c r="VRD220" s="7"/>
      <c r="VRE220" s="7"/>
      <c r="VRF220" s="7"/>
      <c r="VRG220" s="7"/>
      <c r="VRH220" s="7"/>
      <c r="VRI220" s="7"/>
      <c r="VRJ220" s="7"/>
      <c r="VRK220" s="7"/>
      <c r="VRL220" s="7"/>
      <c r="VRM220" s="7"/>
      <c r="VRN220" s="7"/>
      <c r="VRO220" s="7"/>
      <c r="VRP220" s="7"/>
      <c r="VRQ220" s="7"/>
      <c r="VRR220" s="7"/>
      <c r="VRS220" s="7"/>
      <c r="VRT220" s="7"/>
      <c r="VRU220" s="7"/>
      <c r="VRV220" s="7"/>
      <c r="VRW220" s="7"/>
      <c r="VRX220" s="7"/>
      <c r="VRY220" s="7"/>
      <c r="VRZ220" s="7"/>
      <c r="VSA220" s="7"/>
      <c r="VSB220" s="7"/>
      <c r="VSC220" s="7"/>
      <c r="VSD220" s="7"/>
      <c r="VSE220" s="7"/>
      <c r="VSF220" s="7"/>
      <c r="VSG220" s="7"/>
      <c r="VSH220" s="7"/>
      <c r="VSI220" s="7"/>
      <c r="VSJ220" s="7"/>
      <c r="VSK220" s="7"/>
      <c r="VSL220" s="7"/>
      <c r="VSM220" s="7"/>
      <c r="VSN220" s="7"/>
      <c r="VSO220" s="7"/>
      <c r="VSP220" s="7"/>
      <c r="VSQ220" s="7"/>
      <c r="VSR220" s="7"/>
      <c r="VSS220" s="7"/>
      <c r="VST220" s="7"/>
      <c r="VSU220" s="7"/>
      <c r="VSV220" s="7"/>
      <c r="VSW220" s="7"/>
      <c r="VSX220" s="7"/>
      <c r="VSY220" s="7"/>
      <c r="VSZ220" s="7"/>
      <c r="VTA220" s="7"/>
      <c r="VTB220" s="7"/>
      <c r="VTC220" s="7"/>
      <c r="VTD220" s="7"/>
      <c r="VTE220" s="7"/>
      <c r="VTF220" s="7"/>
      <c r="VTG220" s="7"/>
      <c r="VTH220" s="7"/>
      <c r="VTI220" s="7"/>
      <c r="VTJ220" s="7"/>
      <c r="VTK220" s="7"/>
      <c r="VTL220" s="7"/>
      <c r="VTM220" s="7"/>
      <c r="VTN220" s="7"/>
      <c r="VTO220" s="7"/>
      <c r="VTP220" s="7"/>
      <c r="VTQ220" s="7"/>
      <c r="VTR220" s="7"/>
      <c r="VTS220" s="7"/>
      <c r="VTT220" s="7"/>
      <c r="VTU220" s="7"/>
      <c r="VTV220" s="7"/>
      <c r="VTW220" s="7"/>
      <c r="VTX220" s="7"/>
      <c r="VTY220" s="7"/>
      <c r="VTZ220" s="7"/>
      <c r="VUA220" s="7"/>
      <c r="VUB220" s="7"/>
      <c r="VUC220" s="7"/>
      <c r="VUD220" s="7"/>
      <c r="VUE220" s="7"/>
      <c r="VUF220" s="7"/>
      <c r="VUG220" s="7"/>
      <c r="VUH220" s="7"/>
      <c r="VUI220" s="7"/>
      <c r="VUJ220" s="7"/>
      <c r="VUK220" s="7"/>
      <c r="VUL220" s="7"/>
      <c r="VUM220" s="7"/>
      <c r="VUN220" s="7"/>
      <c r="VUO220" s="7"/>
      <c r="VUP220" s="7"/>
      <c r="VUQ220" s="7"/>
      <c r="VUR220" s="7"/>
      <c r="VUS220" s="7"/>
      <c r="VUT220" s="7"/>
      <c r="VUU220" s="7"/>
      <c r="VUV220" s="7"/>
      <c r="VUW220" s="7"/>
      <c r="VUX220" s="7"/>
      <c r="VUY220" s="7"/>
      <c r="VUZ220" s="7"/>
      <c r="VVA220" s="7"/>
      <c r="VVB220" s="7"/>
      <c r="VVC220" s="7"/>
      <c r="VVD220" s="7"/>
      <c r="VVE220" s="7"/>
      <c r="VVF220" s="7"/>
      <c r="VVG220" s="7"/>
      <c r="VVH220" s="7"/>
      <c r="VVI220" s="7"/>
      <c r="VVJ220" s="7"/>
      <c r="VVK220" s="7"/>
      <c r="VVL220" s="7"/>
      <c r="VVM220" s="7"/>
      <c r="VVN220" s="7"/>
      <c r="VVO220" s="7"/>
      <c r="VVP220" s="7"/>
      <c r="VVQ220" s="7"/>
      <c r="VVR220" s="7"/>
      <c r="VVS220" s="7"/>
      <c r="VVT220" s="7"/>
      <c r="VVU220" s="7"/>
      <c r="VVV220" s="7"/>
      <c r="VVW220" s="7"/>
      <c r="VVX220" s="7"/>
      <c r="VVY220" s="7"/>
      <c r="VVZ220" s="7"/>
      <c r="VWA220" s="7"/>
      <c r="VWB220" s="7"/>
      <c r="VWC220" s="7"/>
      <c r="VWD220" s="7"/>
      <c r="VWE220" s="7"/>
      <c r="VWF220" s="7"/>
      <c r="VWG220" s="7"/>
      <c r="VWH220" s="7"/>
      <c r="VWI220" s="7"/>
      <c r="VWJ220" s="7"/>
      <c r="VWK220" s="7"/>
      <c r="VWL220" s="7"/>
      <c r="VWM220" s="7"/>
      <c r="VWN220" s="7"/>
      <c r="VWO220" s="7"/>
      <c r="VWP220" s="7"/>
      <c r="VWQ220" s="7"/>
      <c r="VWR220" s="7"/>
      <c r="VWS220" s="7"/>
      <c r="VWT220" s="7"/>
      <c r="VWU220" s="7"/>
      <c r="VWV220" s="7"/>
      <c r="VWW220" s="7"/>
      <c r="VWX220" s="7"/>
      <c r="VWY220" s="7"/>
      <c r="VWZ220" s="7"/>
      <c r="VXA220" s="7"/>
      <c r="VXB220" s="7"/>
      <c r="VXC220" s="7"/>
      <c r="VXD220" s="7"/>
      <c r="VXE220" s="7"/>
      <c r="VXF220" s="7"/>
      <c r="VXG220" s="7"/>
      <c r="VXH220" s="7"/>
      <c r="VXI220" s="7"/>
      <c r="VXJ220" s="7"/>
      <c r="VXK220" s="7"/>
      <c r="VXL220" s="7"/>
      <c r="VXM220" s="7"/>
      <c r="VXN220" s="7"/>
      <c r="VXO220" s="7"/>
      <c r="VXP220" s="7"/>
      <c r="VXQ220" s="7"/>
      <c r="VXR220" s="7"/>
      <c r="VXS220" s="7"/>
      <c r="VXT220" s="7"/>
      <c r="VXU220" s="7"/>
      <c r="VXV220" s="7"/>
      <c r="VXW220" s="7"/>
      <c r="VXX220" s="7"/>
      <c r="VXY220" s="7"/>
      <c r="VXZ220" s="7"/>
      <c r="VYA220" s="7"/>
      <c r="VYB220" s="7"/>
      <c r="VYC220" s="7"/>
      <c r="VYD220" s="7"/>
      <c r="VYE220" s="7"/>
      <c r="VYF220" s="7"/>
      <c r="VYG220" s="7"/>
      <c r="VYH220" s="7"/>
      <c r="VYI220" s="7"/>
      <c r="VYJ220" s="7"/>
      <c r="VYK220" s="7"/>
      <c r="VYL220" s="7"/>
      <c r="VYM220" s="7"/>
      <c r="VYN220" s="7"/>
      <c r="VYO220" s="7"/>
      <c r="VYP220" s="7"/>
      <c r="VYQ220" s="7"/>
      <c r="VYR220" s="7"/>
      <c r="VYS220" s="7"/>
      <c r="VYT220" s="7"/>
      <c r="VYU220" s="7"/>
      <c r="VYV220" s="7"/>
      <c r="VYW220" s="7"/>
      <c r="VYX220" s="7"/>
      <c r="VYY220" s="7"/>
      <c r="VYZ220" s="7"/>
      <c r="VZA220" s="7"/>
      <c r="VZB220" s="7"/>
      <c r="VZC220" s="7"/>
      <c r="VZD220" s="7"/>
      <c r="VZE220" s="7"/>
      <c r="VZF220" s="7"/>
      <c r="VZG220" s="7"/>
      <c r="VZH220" s="7"/>
      <c r="VZI220" s="7"/>
      <c r="VZJ220" s="7"/>
      <c r="VZK220" s="7"/>
      <c r="VZL220" s="7"/>
      <c r="VZM220" s="7"/>
      <c r="VZN220" s="7"/>
      <c r="VZO220" s="7"/>
      <c r="VZP220" s="7"/>
      <c r="VZQ220" s="7"/>
      <c r="VZR220" s="7"/>
      <c r="VZS220" s="7"/>
      <c r="VZT220" s="7"/>
      <c r="VZU220" s="7"/>
      <c r="VZV220" s="7"/>
      <c r="VZW220" s="7"/>
      <c r="VZX220" s="7"/>
      <c r="VZY220" s="7"/>
      <c r="VZZ220" s="7"/>
      <c r="WAA220" s="7"/>
      <c r="WAB220" s="7"/>
      <c r="WAC220" s="7"/>
      <c r="WAD220" s="7"/>
      <c r="WAE220" s="7"/>
      <c r="WAF220" s="7"/>
      <c r="WAG220" s="7"/>
      <c r="WAH220" s="7"/>
      <c r="WAI220" s="7"/>
      <c r="WAJ220" s="7"/>
      <c r="WAK220" s="7"/>
      <c r="WAL220" s="7"/>
      <c r="WAM220" s="7"/>
      <c r="WAN220" s="7"/>
      <c r="WAO220" s="7"/>
      <c r="WAP220" s="7"/>
      <c r="WAQ220" s="7"/>
      <c r="WAR220" s="7"/>
      <c r="WAS220" s="7"/>
      <c r="WAT220" s="7"/>
      <c r="WAU220" s="7"/>
      <c r="WAV220" s="7"/>
      <c r="WAW220" s="7"/>
      <c r="WAX220" s="7"/>
      <c r="WAY220" s="7"/>
      <c r="WAZ220" s="7"/>
      <c r="WBA220" s="7"/>
      <c r="WBB220" s="7"/>
      <c r="WBC220" s="7"/>
      <c r="WBD220" s="7"/>
      <c r="WBE220" s="7"/>
      <c r="WBF220" s="7"/>
      <c r="WBG220" s="7"/>
      <c r="WBH220" s="7"/>
      <c r="WBI220" s="7"/>
      <c r="WBJ220" s="7"/>
      <c r="WBK220" s="7"/>
      <c r="WBL220" s="7"/>
      <c r="WBM220" s="7"/>
      <c r="WBN220" s="7"/>
      <c r="WBO220" s="7"/>
      <c r="WBP220" s="7"/>
      <c r="WBQ220" s="7"/>
      <c r="WBR220" s="7"/>
      <c r="WBS220" s="7"/>
      <c r="WBT220" s="7"/>
      <c r="WBU220" s="7"/>
      <c r="WBV220" s="7"/>
      <c r="WBW220" s="7"/>
      <c r="WBX220" s="7"/>
      <c r="WBY220" s="7"/>
      <c r="WBZ220" s="7"/>
      <c r="WCA220" s="7"/>
      <c r="WCB220" s="7"/>
      <c r="WCC220" s="7"/>
      <c r="WCD220" s="7"/>
      <c r="WCE220" s="7"/>
      <c r="WCF220" s="7"/>
      <c r="WCG220" s="7"/>
      <c r="WCH220" s="7"/>
      <c r="WCI220" s="7"/>
      <c r="WCJ220" s="7"/>
      <c r="WCK220" s="7"/>
      <c r="WCL220" s="7"/>
      <c r="WCM220" s="7"/>
      <c r="WCN220" s="7"/>
      <c r="WCO220" s="7"/>
      <c r="WCP220" s="7"/>
      <c r="WCQ220" s="7"/>
      <c r="WCR220" s="7"/>
      <c r="WCS220" s="7"/>
      <c r="WCT220" s="7"/>
      <c r="WCU220" s="7"/>
      <c r="WCV220" s="7"/>
      <c r="WCW220" s="7"/>
      <c r="WCX220" s="7"/>
      <c r="WCY220" s="7"/>
      <c r="WCZ220" s="7"/>
      <c r="WDA220" s="7"/>
      <c r="WDB220" s="7"/>
      <c r="WDC220" s="7"/>
      <c r="WDD220" s="7"/>
      <c r="WDE220" s="7"/>
      <c r="WDF220" s="7"/>
      <c r="WDG220" s="7"/>
      <c r="WDH220" s="7"/>
      <c r="WDI220" s="7"/>
      <c r="WDJ220" s="7"/>
      <c r="WDK220" s="7"/>
      <c r="WDL220" s="7"/>
      <c r="WDM220" s="7"/>
      <c r="WDN220" s="7"/>
      <c r="WDO220" s="7"/>
      <c r="WDP220" s="7"/>
      <c r="WDQ220" s="7"/>
      <c r="WDR220" s="7"/>
      <c r="WDS220" s="7"/>
      <c r="WDT220" s="7"/>
      <c r="WDU220" s="7"/>
      <c r="WDV220" s="7"/>
      <c r="WDW220" s="7"/>
      <c r="WDX220" s="7"/>
      <c r="WDY220" s="7"/>
      <c r="WDZ220" s="7"/>
      <c r="WEA220" s="7"/>
      <c r="WEB220" s="7"/>
      <c r="WEC220" s="7"/>
      <c r="WED220" s="7"/>
      <c r="WEE220" s="7"/>
      <c r="WEF220" s="7"/>
      <c r="WEG220" s="7"/>
      <c r="WEH220" s="7"/>
      <c r="WEI220" s="7"/>
      <c r="WEJ220" s="7"/>
      <c r="WEK220" s="7"/>
      <c r="WEL220" s="7"/>
      <c r="WEM220" s="7"/>
      <c r="WEN220" s="7"/>
      <c r="WEO220" s="7"/>
      <c r="WEP220" s="7"/>
      <c r="WEQ220" s="7"/>
      <c r="WER220" s="7"/>
      <c r="WES220" s="7"/>
      <c r="WET220" s="7"/>
      <c r="WEU220" s="7"/>
      <c r="WEV220" s="7"/>
      <c r="WEW220" s="7"/>
      <c r="WEX220" s="7"/>
      <c r="WEY220" s="7"/>
      <c r="WEZ220" s="7"/>
      <c r="WFA220" s="7"/>
      <c r="WFB220" s="7"/>
      <c r="WFC220" s="7"/>
      <c r="WFD220" s="7"/>
      <c r="WFE220" s="7"/>
      <c r="WFF220" s="7"/>
      <c r="WFG220" s="7"/>
      <c r="WFH220" s="7"/>
      <c r="WFI220" s="7"/>
      <c r="WFJ220" s="7"/>
      <c r="WFK220" s="7"/>
      <c r="WFL220" s="7"/>
      <c r="WFM220" s="7"/>
      <c r="WFN220" s="7"/>
      <c r="WFO220" s="7"/>
      <c r="WFP220" s="7"/>
      <c r="WFQ220" s="7"/>
      <c r="WFR220" s="7"/>
      <c r="WFS220" s="7"/>
      <c r="WFT220" s="7"/>
      <c r="WFU220" s="7"/>
      <c r="WFV220" s="7"/>
      <c r="WFW220" s="7"/>
      <c r="WFX220" s="7"/>
      <c r="WFY220" s="7"/>
      <c r="WFZ220" s="7"/>
      <c r="WGA220" s="7"/>
      <c r="WGB220" s="7"/>
      <c r="WGC220" s="7"/>
      <c r="WGD220" s="7"/>
      <c r="WGE220" s="7"/>
      <c r="WGF220" s="7"/>
      <c r="WGG220" s="7"/>
      <c r="WGH220" s="7"/>
      <c r="WGI220" s="7"/>
      <c r="WGJ220" s="7"/>
      <c r="WGK220" s="7"/>
      <c r="WGL220" s="7"/>
      <c r="WGM220" s="7"/>
      <c r="WGN220" s="7"/>
      <c r="WGO220" s="7"/>
      <c r="WGP220" s="7"/>
      <c r="WGQ220" s="7"/>
      <c r="WGR220" s="7"/>
      <c r="WGS220" s="7"/>
      <c r="WGT220" s="7"/>
      <c r="WGU220" s="7"/>
      <c r="WGV220" s="7"/>
      <c r="WGW220" s="7"/>
      <c r="WGX220" s="7"/>
      <c r="WGY220" s="7"/>
      <c r="WGZ220" s="7"/>
      <c r="WHA220" s="7"/>
      <c r="WHB220" s="7"/>
      <c r="WHC220" s="7"/>
      <c r="WHD220" s="7"/>
      <c r="WHE220" s="7"/>
      <c r="WHF220" s="7"/>
      <c r="WHG220" s="7"/>
      <c r="WHH220" s="7"/>
      <c r="WHI220" s="7"/>
      <c r="WHJ220" s="7"/>
      <c r="WHK220" s="7"/>
      <c r="WHL220" s="7"/>
      <c r="WHM220" s="7"/>
      <c r="WHN220" s="7"/>
      <c r="WHO220" s="7"/>
      <c r="WHP220" s="7"/>
      <c r="WHQ220" s="7"/>
      <c r="WHR220" s="7"/>
      <c r="WHS220" s="7"/>
      <c r="WHT220" s="7"/>
      <c r="WHU220" s="7"/>
      <c r="WHV220" s="7"/>
      <c r="WHW220" s="7"/>
      <c r="WHX220" s="7"/>
      <c r="WHY220" s="7"/>
      <c r="WHZ220" s="7"/>
      <c r="WIA220" s="7"/>
      <c r="WIB220" s="7"/>
      <c r="WIC220" s="7"/>
      <c r="WID220" s="7"/>
      <c r="WIE220" s="7"/>
      <c r="WIF220" s="7"/>
      <c r="WIG220" s="7"/>
      <c r="WIH220" s="7"/>
      <c r="WII220" s="7"/>
      <c r="WIJ220" s="7"/>
      <c r="WIK220" s="7"/>
      <c r="WIL220" s="7"/>
      <c r="WIM220" s="7"/>
      <c r="WIN220" s="7"/>
      <c r="WIO220" s="7"/>
      <c r="WIP220" s="7"/>
      <c r="WIQ220" s="7"/>
      <c r="WIR220" s="7"/>
      <c r="WIS220" s="7"/>
      <c r="WIT220" s="7"/>
      <c r="WIU220" s="7"/>
      <c r="WIV220" s="7"/>
      <c r="WIW220" s="7"/>
      <c r="WIX220" s="7"/>
      <c r="WIY220" s="7"/>
      <c r="WIZ220" s="7"/>
      <c r="WJA220" s="7"/>
      <c r="WJB220" s="7"/>
      <c r="WJC220" s="7"/>
      <c r="WJD220" s="7"/>
      <c r="WJE220" s="7"/>
      <c r="WJF220" s="7"/>
      <c r="WJG220" s="7"/>
      <c r="WJH220" s="7"/>
      <c r="WJI220" s="7"/>
      <c r="WJJ220" s="7"/>
      <c r="WJK220" s="7"/>
      <c r="WJL220" s="7"/>
      <c r="WJM220" s="7"/>
      <c r="WJN220" s="7"/>
      <c r="WJO220" s="7"/>
      <c r="WJP220" s="7"/>
      <c r="WJQ220" s="7"/>
      <c r="WJR220" s="7"/>
      <c r="WJS220" s="7"/>
      <c r="WJT220" s="7"/>
      <c r="WJU220" s="7"/>
      <c r="WJV220" s="7"/>
      <c r="WJW220" s="7"/>
      <c r="WJX220" s="7"/>
      <c r="WJY220" s="7"/>
      <c r="WJZ220" s="7"/>
      <c r="WKA220" s="7"/>
      <c r="WKB220" s="7"/>
      <c r="WKC220" s="7"/>
      <c r="WKD220" s="7"/>
      <c r="WKE220" s="7"/>
      <c r="WKF220" s="7"/>
      <c r="WKG220" s="7"/>
      <c r="WKH220" s="7"/>
      <c r="WKI220" s="7"/>
      <c r="WKJ220" s="7"/>
      <c r="WKK220" s="7"/>
      <c r="WKL220" s="7"/>
      <c r="WKM220" s="7"/>
      <c r="WKN220" s="7"/>
      <c r="WKO220" s="7"/>
      <c r="WKP220" s="7"/>
      <c r="WKQ220" s="7"/>
      <c r="WKR220" s="7"/>
      <c r="WKS220" s="7"/>
      <c r="WKT220" s="7"/>
      <c r="WKU220" s="7"/>
      <c r="WKV220" s="7"/>
      <c r="WKW220" s="7"/>
      <c r="WKX220" s="7"/>
      <c r="WKY220" s="7"/>
      <c r="WKZ220" s="7"/>
      <c r="WLA220" s="7"/>
      <c r="WLB220" s="7"/>
      <c r="WLC220" s="7"/>
      <c r="WLD220" s="7"/>
      <c r="WLE220" s="7"/>
      <c r="WLF220" s="7"/>
      <c r="WLG220" s="7"/>
      <c r="WLH220" s="7"/>
      <c r="WLI220" s="7"/>
      <c r="WLJ220" s="7"/>
      <c r="WLK220" s="7"/>
      <c r="WLL220" s="7"/>
      <c r="WLM220" s="7"/>
      <c r="WLN220" s="7"/>
      <c r="WLO220" s="7"/>
      <c r="WLP220" s="7"/>
      <c r="WLQ220" s="7"/>
      <c r="WLR220" s="7"/>
      <c r="WLS220" s="7"/>
      <c r="WLT220" s="7"/>
      <c r="WLU220" s="7"/>
      <c r="WLV220" s="7"/>
      <c r="WLW220" s="7"/>
      <c r="WLX220" s="7"/>
      <c r="WLY220" s="7"/>
      <c r="WLZ220" s="7"/>
      <c r="WMA220" s="7"/>
      <c r="WMB220" s="7"/>
      <c r="WMC220" s="7"/>
      <c r="WMD220" s="7"/>
      <c r="WME220" s="7"/>
      <c r="WMF220" s="7"/>
      <c r="WMG220" s="7"/>
      <c r="WMH220" s="7"/>
      <c r="WMI220" s="7"/>
      <c r="WMJ220" s="7"/>
      <c r="WMK220" s="7"/>
      <c r="WML220" s="7"/>
      <c r="WMM220" s="7"/>
      <c r="WMN220" s="7"/>
      <c r="WMO220" s="7"/>
      <c r="WMP220" s="7"/>
      <c r="WMQ220" s="7"/>
      <c r="WMR220" s="7"/>
      <c r="WMS220" s="7"/>
      <c r="WMT220" s="7"/>
      <c r="WMU220" s="7"/>
      <c r="WMV220" s="7"/>
      <c r="WMW220" s="7"/>
      <c r="WMX220" s="7"/>
      <c r="WMY220" s="7"/>
      <c r="WMZ220" s="7"/>
      <c r="WNA220" s="7"/>
      <c r="WNB220" s="7"/>
      <c r="WNC220" s="7"/>
      <c r="WND220" s="7"/>
      <c r="WNE220" s="7"/>
      <c r="WNF220" s="7"/>
      <c r="WNG220" s="7"/>
      <c r="WNH220" s="7"/>
      <c r="WNI220" s="7"/>
      <c r="WNJ220" s="7"/>
      <c r="WNK220" s="7"/>
      <c r="WNL220" s="7"/>
      <c r="WNM220" s="7"/>
      <c r="WNN220" s="7"/>
      <c r="WNO220" s="7"/>
      <c r="WNP220" s="7"/>
      <c r="WNQ220" s="7"/>
      <c r="WNR220" s="7"/>
      <c r="WNS220" s="7"/>
      <c r="WNT220" s="7"/>
      <c r="WNU220" s="7"/>
      <c r="WNV220" s="7"/>
      <c r="WNW220" s="7"/>
      <c r="WNX220" s="7"/>
      <c r="WNY220" s="7"/>
      <c r="WNZ220" s="7"/>
      <c r="WOA220" s="7"/>
      <c r="WOB220" s="7"/>
      <c r="WOC220" s="7"/>
      <c r="WOD220" s="7"/>
      <c r="WOE220" s="7"/>
      <c r="WOF220" s="7"/>
      <c r="WOG220" s="7"/>
      <c r="WOH220" s="7"/>
      <c r="WOI220" s="7"/>
      <c r="WOJ220" s="7"/>
      <c r="WOK220" s="7"/>
      <c r="WOL220" s="7"/>
      <c r="WOM220" s="7"/>
      <c r="WON220" s="7"/>
      <c r="WOO220" s="7"/>
      <c r="WOP220" s="7"/>
      <c r="WOQ220" s="7"/>
      <c r="WOR220" s="7"/>
      <c r="WOS220" s="7"/>
      <c r="WOT220" s="7"/>
      <c r="WOU220" s="7"/>
      <c r="WOV220" s="7"/>
      <c r="WOW220" s="7"/>
      <c r="WOX220" s="7"/>
      <c r="WOY220" s="7"/>
      <c r="WOZ220" s="7"/>
      <c r="WPA220" s="7"/>
      <c r="WPB220" s="7"/>
      <c r="WPC220" s="7"/>
      <c r="WPD220" s="7"/>
      <c r="WPE220" s="7"/>
      <c r="WPF220" s="7"/>
      <c r="WPG220" s="7"/>
      <c r="WPH220" s="7"/>
      <c r="WPI220" s="7"/>
      <c r="WPJ220" s="7"/>
      <c r="WPK220" s="7"/>
      <c r="WPL220" s="7"/>
      <c r="WPM220" s="7"/>
      <c r="WPN220" s="7"/>
      <c r="WPO220" s="7"/>
      <c r="WPP220" s="7"/>
      <c r="WPQ220" s="7"/>
      <c r="WPR220" s="7"/>
      <c r="WPS220" s="7"/>
      <c r="WPT220" s="7"/>
      <c r="WPU220" s="7"/>
      <c r="WPV220" s="7"/>
      <c r="WPW220" s="7"/>
      <c r="WPX220" s="7"/>
      <c r="WPY220" s="7"/>
      <c r="WPZ220" s="7"/>
      <c r="WQA220" s="7"/>
      <c r="WQB220" s="7"/>
      <c r="WQC220" s="7"/>
      <c r="WQD220" s="7"/>
      <c r="WQE220" s="7"/>
      <c r="WQF220" s="7"/>
      <c r="WQG220" s="7"/>
      <c r="WQH220" s="7"/>
      <c r="WQI220" s="7"/>
      <c r="WQJ220" s="7"/>
      <c r="WQK220" s="7"/>
      <c r="WQL220" s="7"/>
      <c r="WQM220" s="7"/>
      <c r="WQN220" s="7"/>
      <c r="WQO220" s="7"/>
      <c r="WQP220" s="7"/>
      <c r="WQQ220" s="7"/>
      <c r="WQR220" s="7"/>
      <c r="WQS220" s="7"/>
      <c r="WQT220" s="7"/>
      <c r="WQU220" s="7"/>
      <c r="WQV220" s="7"/>
      <c r="WQW220" s="7"/>
      <c r="WQX220" s="7"/>
      <c r="WQY220" s="7"/>
      <c r="WQZ220" s="7"/>
      <c r="WRA220" s="7"/>
      <c r="WRB220" s="7"/>
      <c r="WRC220" s="7"/>
      <c r="WRD220" s="7"/>
      <c r="WRE220" s="7"/>
      <c r="WRF220" s="7"/>
      <c r="WRG220" s="7"/>
      <c r="WRH220" s="7"/>
      <c r="WRI220" s="7"/>
      <c r="WRJ220" s="7"/>
      <c r="WRK220" s="7"/>
      <c r="WRL220" s="7"/>
      <c r="WRM220" s="7"/>
      <c r="WRN220" s="7"/>
      <c r="WRO220" s="7"/>
      <c r="WRP220" s="7"/>
      <c r="WRQ220" s="7"/>
      <c r="WRR220" s="7"/>
      <c r="WRS220" s="7"/>
      <c r="WRT220" s="7"/>
      <c r="WRU220" s="7"/>
      <c r="WRV220" s="7"/>
      <c r="WRW220" s="7"/>
      <c r="WRX220" s="7"/>
      <c r="WRY220" s="7"/>
      <c r="WRZ220" s="7"/>
      <c r="WSA220" s="7"/>
      <c r="WSB220" s="7"/>
      <c r="WSC220" s="7"/>
      <c r="WSD220" s="7"/>
      <c r="WSE220" s="7"/>
      <c r="WSF220" s="7"/>
      <c r="WSG220" s="7"/>
      <c r="WSH220" s="7"/>
      <c r="WSI220" s="7"/>
      <c r="WSJ220" s="7"/>
      <c r="WSK220" s="7"/>
      <c r="WSL220" s="7"/>
      <c r="WSM220" s="7"/>
      <c r="WSN220" s="7"/>
      <c r="WSO220" s="7"/>
      <c r="WSP220" s="7"/>
      <c r="WSQ220" s="7"/>
      <c r="WSR220" s="7"/>
      <c r="WSS220" s="7"/>
      <c r="WST220" s="7"/>
      <c r="WSU220" s="7"/>
      <c r="WSV220" s="7"/>
      <c r="WSW220" s="7"/>
      <c r="WSX220" s="7"/>
      <c r="WSY220" s="7"/>
      <c r="WSZ220" s="7"/>
      <c r="WTA220" s="7"/>
      <c r="WTB220" s="7"/>
      <c r="WTC220" s="7"/>
      <c r="WTD220" s="7"/>
      <c r="WTE220" s="7"/>
      <c r="WTF220" s="7"/>
      <c r="WTG220" s="7"/>
      <c r="WTH220" s="7"/>
      <c r="WTI220" s="7"/>
      <c r="WTJ220" s="7"/>
      <c r="WTK220" s="7"/>
      <c r="WTL220" s="7"/>
      <c r="WTM220" s="7"/>
      <c r="WTN220" s="7"/>
      <c r="WTO220" s="7"/>
      <c r="WTP220" s="7"/>
      <c r="WTQ220" s="7"/>
      <c r="WTR220" s="7"/>
      <c r="WTS220" s="7"/>
      <c r="WTT220" s="7"/>
      <c r="WTU220" s="7"/>
      <c r="WTV220" s="7"/>
      <c r="WTW220" s="7"/>
      <c r="WTX220" s="7"/>
      <c r="WTY220" s="7"/>
      <c r="WTZ220" s="7"/>
      <c r="WUA220" s="7"/>
      <c r="WUB220" s="7"/>
      <c r="WUC220" s="7"/>
      <c r="WUD220" s="7"/>
      <c r="WUE220" s="7"/>
      <c r="WUF220" s="7"/>
      <c r="WUG220" s="7"/>
      <c r="WUH220" s="7"/>
      <c r="WUI220" s="7"/>
      <c r="WUJ220" s="7"/>
      <c r="WUK220" s="7"/>
      <c r="WUL220" s="7"/>
      <c r="WUM220" s="7"/>
      <c r="WUN220" s="7"/>
      <c r="WUO220" s="7"/>
      <c r="WUP220" s="7"/>
      <c r="WUQ220" s="7"/>
      <c r="WUR220" s="7"/>
      <c r="WUS220" s="7"/>
      <c r="WUT220" s="7"/>
      <c r="WUU220" s="7"/>
      <c r="WUV220" s="7"/>
      <c r="WUW220" s="7"/>
      <c r="WUX220" s="7"/>
      <c r="WUY220" s="7"/>
      <c r="WUZ220" s="7"/>
      <c r="WVA220" s="7"/>
      <c r="WVB220" s="7"/>
      <c r="WVC220" s="7"/>
      <c r="WVD220" s="7"/>
      <c r="WVE220" s="7"/>
      <c r="WVF220" s="7"/>
      <c r="WVG220" s="7"/>
      <c r="WVH220" s="7"/>
      <c r="WVI220" s="7"/>
      <c r="WVJ220" s="7"/>
      <c r="WVK220" s="7"/>
      <c r="WVL220" s="7"/>
      <c r="WVM220" s="7"/>
      <c r="WVN220" s="7"/>
      <c r="WVO220" s="7"/>
      <c r="WVP220" s="7"/>
      <c r="WVQ220" s="7"/>
      <c r="WVR220" s="7"/>
      <c r="WVS220" s="7"/>
      <c r="WVT220" s="7"/>
      <c r="WVU220" s="7"/>
      <c r="WVV220" s="7"/>
      <c r="WVW220" s="7"/>
      <c r="WVX220" s="7"/>
      <c r="WVY220" s="7"/>
      <c r="WVZ220" s="7"/>
      <c r="WWA220" s="7"/>
      <c r="WWB220" s="7"/>
      <c r="WWC220" s="7"/>
      <c r="WWD220" s="7"/>
      <c r="WWE220" s="7"/>
      <c r="WWF220" s="7"/>
      <c r="WWG220" s="7"/>
      <c r="WWH220" s="7"/>
      <c r="WWI220" s="7"/>
      <c r="WWJ220" s="7"/>
      <c r="WWK220" s="7"/>
      <c r="WWL220" s="7"/>
      <c r="WWM220" s="7"/>
      <c r="WWN220" s="7"/>
      <c r="WWO220" s="7"/>
      <c r="WWP220" s="7"/>
      <c r="WWQ220" s="7"/>
      <c r="WWR220" s="7"/>
      <c r="WWS220" s="7"/>
      <c r="WWT220" s="7"/>
      <c r="WWU220" s="7"/>
      <c r="WWV220" s="7"/>
      <c r="WWW220" s="7"/>
      <c r="WWX220" s="7"/>
      <c r="WWY220" s="7"/>
      <c r="WWZ220" s="7"/>
      <c r="WXA220" s="7"/>
      <c r="WXB220" s="7"/>
      <c r="WXC220" s="7"/>
      <c r="WXD220" s="7"/>
      <c r="WXE220" s="7"/>
      <c r="WXF220" s="7"/>
      <c r="WXG220" s="7"/>
      <c r="WXH220" s="7"/>
      <c r="WXI220" s="7"/>
      <c r="WXJ220" s="7"/>
      <c r="WXK220" s="7"/>
      <c r="WXL220" s="7"/>
      <c r="WXM220" s="7"/>
      <c r="WXN220" s="7"/>
      <c r="WXO220" s="7"/>
      <c r="WXP220" s="7"/>
      <c r="WXQ220" s="7"/>
      <c r="WXR220" s="7"/>
      <c r="WXS220" s="7"/>
      <c r="WXT220" s="7"/>
      <c r="WXU220" s="7"/>
      <c r="WXV220" s="7"/>
      <c r="WXW220" s="7"/>
      <c r="WXX220" s="7"/>
      <c r="WXY220" s="7"/>
      <c r="WXZ220" s="7"/>
      <c r="WYA220" s="7"/>
      <c r="WYB220" s="7"/>
      <c r="WYC220" s="7"/>
      <c r="WYD220" s="7"/>
      <c r="WYE220" s="7"/>
      <c r="WYF220" s="7"/>
      <c r="WYG220" s="7"/>
      <c r="WYH220" s="7"/>
      <c r="WYI220" s="7"/>
      <c r="WYJ220" s="7"/>
      <c r="WYK220" s="7"/>
      <c r="WYL220" s="7"/>
      <c r="WYM220" s="7"/>
      <c r="WYN220" s="7"/>
      <c r="WYO220" s="7"/>
      <c r="WYP220" s="7"/>
      <c r="WYQ220" s="7"/>
      <c r="WYR220" s="7"/>
      <c r="WYS220" s="7"/>
      <c r="WYT220" s="7"/>
      <c r="WYU220" s="7"/>
      <c r="WYV220" s="7"/>
      <c r="WYW220" s="7"/>
      <c r="WYX220" s="7"/>
      <c r="WYY220" s="7"/>
      <c r="WYZ220" s="7"/>
      <c r="WZA220" s="7"/>
      <c r="WZB220" s="7"/>
      <c r="WZC220" s="7"/>
      <c r="WZD220" s="7"/>
      <c r="WZE220" s="7"/>
      <c r="WZF220" s="7"/>
      <c r="WZG220" s="7"/>
      <c r="WZH220" s="7"/>
      <c r="WZI220" s="7"/>
      <c r="WZJ220" s="7"/>
      <c r="WZK220" s="7"/>
      <c r="WZL220" s="7"/>
      <c r="WZM220" s="7"/>
      <c r="WZN220" s="7"/>
      <c r="WZO220" s="7"/>
      <c r="WZP220" s="7"/>
      <c r="WZQ220" s="7"/>
      <c r="WZR220" s="7"/>
      <c r="WZS220" s="7"/>
      <c r="WZT220" s="7"/>
      <c r="WZU220" s="7"/>
      <c r="WZV220" s="7"/>
      <c r="WZW220" s="7"/>
      <c r="WZX220" s="7"/>
      <c r="WZY220" s="7"/>
      <c r="WZZ220" s="7"/>
      <c r="XAA220" s="7"/>
      <c r="XAB220" s="7"/>
      <c r="XAC220" s="7"/>
      <c r="XAD220" s="7"/>
      <c r="XAE220" s="7"/>
      <c r="XAF220" s="7"/>
      <c r="XAG220" s="7"/>
      <c r="XAH220" s="7"/>
      <c r="XAI220" s="7"/>
      <c r="XAJ220" s="7"/>
      <c r="XAK220" s="7"/>
      <c r="XAL220" s="7"/>
      <c r="XAM220" s="7"/>
      <c r="XAN220" s="7"/>
      <c r="XAO220" s="7"/>
      <c r="XAP220" s="7"/>
      <c r="XAQ220" s="7"/>
      <c r="XAR220" s="7"/>
      <c r="XAS220" s="7"/>
      <c r="XAT220" s="7"/>
      <c r="XAU220" s="7"/>
      <c r="XAV220" s="7"/>
      <c r="XAW220" s="7"/>
      <c r="XAX220" s="7"/>
      <c r="XAY220" s="7"/>
      <c r="XAZ220" s="7"/>
      <c r="XBA220" s="7"/>
      <c r="XBB220" s="7"/>
      <c r="XBC220" s="7"/>
      <c r="XBD220" s="7"/>
      <c r="XBE220" s="7"/>
      <c r="XBF220" s="7"/>
      <c r="XBG220" s="7"/>
      <c r="XBH220" s="7"/>
      <c r="XBI220" s="7"/>
      <c r="XBJ220" s="7"/>
      <c r="XBK220" s="7"/>
      <c r="XBL220" s="7"/>
      <c r="XBM220" s="7"/>
      <c r="XBN220" s="7"/>
      <c r="XBO220" s="7"/>
      <c r="XBP220" s="7"/>
      <c r="XBQ220" s="7"/>
      <c r="XBR220" s="7"/>
      <c r="XBS220" s="7"/>
      <c r="XBT220" s="7"/>
      <c r="XBU220" s="7"/>
      <c r="XBV220" s="7"/>
      <c r="XBW220" s="7"/>
      <c r="XBX220" s="7"/>
      <c r="XBY220" s="7"/>
      <c r="XBZ220" s="7"/>
      <c r="XCA220" s="7"/>
      <c r="XCB220" s="7"/>
      <c r="XCC220" s="7"/>
      <c r="XCD220" s="7"/>
      <c r="XCE220" s="7"/>
      <c r="XCF220" s="7"/>
      <c r="XCG220" s="7"/>
      <c r="XCH220" s="7"/>
      <c r="XCI220" s="7"/>
      <c r="XCJ220" s="7"/>
      <c r="XCK220" s="7"/>
      <c r="XCL220" s="7"/>
      <c r="XCM220" s="7"/>
      <c r="XCN220" s="7"/>
      <c r="XCO220" s="7"/>
      <c r="XCP220" s="7"/>
      <c r="XCQ220" s="7"/>
      <c r="XCR220" s="7"/>
      <c r="XCS220" s="7"/>
      <c r="XCT220" s="7"/>
      <c r="XCU220" s="7"/>
      <c r="XCV220" s="7"/>
      <c r="XCW220" s="7"/>
      <c r="XCX220" s="7"/>
      <c r="XCY220" s="7"/>
      <c r="XCZ220" s="7"/>
      <c r="XDA220" s="7"/>
      <c r="XDB220" s="7"/>
      <c r="XDC220" s="7"/>
      <c r="XDD220" s="7"/>
      <c r="XDE220" s="7"/>
      <c r="XDF220" s="7"/>
      <c r="XDG220" s="7"/>
      <c r="XDH220" s="7"/>
      <c r="XDI220" s="7"/>
      <c r="XDJ220" s="7"/>
      <c r="XDK220" s="7"/>
      <c r="XDL220" s="7"/>
      <c r="XDM220" s="7"/>
      <c r="XDN220" s="7"/>
      <c r="XDO220" s="7"/>
      <c r="XDP220" s="7"/>
      <c r="XDQ220" s="7"/>
      <c r="XDR220" s="7"/>
      <c r="XDS220" s="7"/>
      <c r="XDT220" s="7"/>
      <c r="XDU220" s="7"/>
      <c r="XDV220" s="7"/>
      <c r="XDW220" s="7"/>
      <c r="XDX220" s="7"/>
      <c r="XDY220" s="7"/>
      <c r="XDZ220" s="7"/>
      <c r="XEA220" s="7"/>
      <c r="XEB220" s="7"/>
      <c r="XEC220" s="7"/>
      <c r="XED220" s="7"/>
      <c r="XEE220" s="7"/>
      <c r="XEF220" s="7"/>
      <c r="XEG220" s="7"/>
      <c r="XEH220" s="7"/>
      <c r="XEI220" s="7"/>
      <c r="XEJ220" s="7"/>
      <c r="XEK220" s="7"/>
      <c r="XEL220" s="7"/>
      <c r="XEM220" s="7"/>
      <c r="XEN220" s="7"/>
      <c r="XEO220" s="7"/>
      <c r="XEP220" s="7"/>
      <c r="XEQ220" s="7"/>
      <c r="XER220" s="7"/>
      <c r="XES220" s="7"/>
      <c r="XET220" s="7"/>
      <c r="XEU220" s="7"/>
      <c r="XEV220" s="7"/>
      <c r="XEW220" s="7"/>
      <c r="XEX220" s="7"/>
      <c r="XEY220" s="7"/>
    </row>
    <row r="222" spans="1:16379" s="30" customFormat="1">
      <c r="A222"/>
      <c r="B222" s="188"/>
      <c r="C222"/>
      <c r="D222"/>
      <c r="E222"/>
      <c r="F222" s="25"/>
      <c r="G222" s="25"/>
      <c r="H222" s="25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</row>
    <row r="223" spans="1:16379" s="30" customFormat="1">
      <c r="A223"/>
      <c r="B223" s="188"/>
      <c r="C223"/>
      <c r="D223"/>
      <c r="E223"/>
      <c r="F223" s="25"/>
      <c r="G223" s="25"/>
      <c r="H223" s="25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</row>
    <row r="224" spans="1:16379" s="30" customFormat="1">
      <c r="A224"/>
      <c r="B224" s="188"/>
      <c r="C224"/>
      <c r="D224"/>
      <c r="E224"/>
      <c r="F224" s="25"/>
      <c r="G224" s="25"/>
      <c r="H224" s="25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</row>
    <row r="225" spans="1:38" s="30" customFormat="1">
      <c r="A225"/>
      <c r="B225" s="188"/>
      <c r="C225"/>
      <c r="D225"/>
      <c r="E225"/>
      <c r="F225" s="25"/>
      <c r="G225" s="25"/>
      <c r="H225" s="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</row>
    <row r="226" spans="1:38" s="30" customFormat="1">
      <c r="A226"/>
      <c r="B226" s="188"/>
      <c r="C226"/>
      <c r="D226"/>
      <c r="E226"/>
      <c r="F226" s="25"/>
      <c r="G226" s="25"/>
      <c r="H226" s="25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</row>
    <row r="227" spans="1:38" s="30" customFormat="1">
      <c r="A227"/>
      <c r="B227" s="188"/>
      <c r="C227"/>
      <c r="D227"/>
      <c r="E227"/>
      <c r="F227" s="25"/>
      <c r="G227" s="25"/>
      <c r="H227" s="25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</row>
    <row r="228" spans="1:38" s="30" customFormat="1">
      <c r="A228"/>
      <c r="B228" s="188"/>
      <c r="C228"/>
      <c r="D228"/>
      <c r="E228"/>
      <c r="F228" s="25"/>
      <c r="G228" s="25"/>
      <c r="H228" s="25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</row>
    <row r="229" spans="1:38" s="30" customFormat="1">
      <c r="A229"/>
      <c r="B229" s="188"/>
      <c r="C229"/>
      <c r="D229"/>
      <c r="E229"/>
      <c r="F229" s="25"/>
      <c r="G229" s="25"/>
      <c r="H229" s="25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</row>
    <row r="232" spans="1:38" s="30" customFormat="1">
      <c r="A232"/>
      <c r="B232" s="188"/>
      <c r="C232"/>
      <c r="D232"/>
      <c r="E232"/>
      <c r="F232" s="25"/>
      <c r="G232" s="25"/>
      <c r="H232" s="25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</row>
    <row r="233" spans="1:38" s="30" customFormat="1">
      <c r="A233"/>
      <c r="B233" s="188"/>
      <c r="C233"/>
      <c r="D233"/>
      <c r="E233"/>
      <c r="F233" s="25"/>
      <c r="G233" s="25"/>
      <c r="H233" s="25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</row>
    <row r="234" spans="1:38" s="30" customFormat="1">
      <c r="A234"/>
      <c r="B234" s="188"/>
      <c r="C234"/>
      <c r="D234"/>
      <c r="E234"/>
      <c r="F234" s="25"/>
      <c r="G234" s="25"/>
      <c r="H234" s="25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</row>
    <row r="235" spans="1:38" s="30" customFormat="1">
      <c r="A235"/>
      <c r="B235" s="188"/>
      <c r="C235"/>
      <c r="D235"/>
      <c r="E235"/>
      <c r="F235" s="25"/>
      <c r="G235" s="25"/>
      <c r="H235" s="2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</row>
    <row r="236" spans="1:38" s="30" customFormat="1">
      <c r="A236"/>
      <c r="B236" s="188"/>
      <c r="C236"/>
      <c r="D236"/>
      <c r="E236"/>
      <c r="F236" s="25"/>
      <c r="G236" s="25"/>
      <c r="H236" s="25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</row>
    <row r="237" spans="1:38" s="30" customFormat="1">
      <c r="A237"/>
      <c r="B237" s="188"/>
      <c r="C237"/>
      <c r="D237"/>
      <c r="E237"/>
      <c r="F237" s="25"/>
      <c r="G237" s="25"/>
      <c r="H237" s="25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</row>
    <row r="238" spans="1:38" s="32" customFormat="1">
      <c r="A238"/>
      <c r="B238" s="188"/>
      <c r="C238"/>
      <c r="D238"/>
      <c r="E238"/>
      <c r="F238" s="25"/>
      <c r="G238" s="25"/>
      <c r="H238" s="25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</row>
    <row r="239" spans="1:38" s="32" customFormat="1">
      <c r="A239"/>
      <c r="B239" s="188"/>
      <c r="C239"/>
      <c r="D239"/>
      <c r="E239"/>
      <c r="F239" s="25"/>
      <c r="G239" s="25"/>
      <c r="H239" s="25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</row>
    <row r="249" spans="1:38" s="2" customFormat="1">
      <c r="A249"/>
      <c r="B249" s="188"/>
      <c r="C249"/>
      <c r="D249"/>
      <c r="E249"/>
      <c r="F249" s="25"/>
      <c r="G249" s="25"/>
      <c r="H249" s="25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</row>
    <row r="254" spans="1:38" ht="15" customHeight="1"/>
    <row r="256" spans="1:38" s="2" customFormat="1">
      <c r="A256"/>
      <c r="B256" s="188"/>
      <c r="C256"/>
      <c r="D256"/>
      <c r="E256"/>
      <c r="F256" s="25"/>
      <c r="G256" s="25"/>
      <c r="H256" s="25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</row>
    <row r="261" spans="1:38" s="2" customFormat="1">
      <c r="A261"/>
      <c r="B261" s="188"/>
      <c r="C261"/>
      <c r="D261"/>
      <c r="E261"/>
      <c r="F261" s="25"/>
      <c r="G261" s="25"/>
      <c r="H261" s="25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</row>
    <row r="266" spans="1:38" s="33" customFormat="1">
      <c r="A266"/>
      <c r="B266" s="188"/>
      <c r="C266"/>
      <c r="D266"/>
      <c r="E266"/>
      <c r="F266" s="25"/>
      <c r="G266" s="25"/>
      <c r="H266" s="25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</row>
    <row r="268" spans="1:38" s="34" customFormat="1">
      <c r="A268"/>
      <c r="B268" s="188"/>
      <c r="C268"/>
      <c r="D268"/>
      <c r="E268"/>
      <c r="F268" s="25"/>
      <c r="G268" s="25"/>
      <c r="H268" s="25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</row>
    <row r="271" spans="1:38" s="2" customFormat="1">
      <c r="A271"/>
      <c r="B271" s="188"/>
      <c r="C271"/>
      <c r="D271"/>
      <c r="E271"/>
      <c r="F271" s="25"/>
      <c r="G271" s="25"/>
      <c r="H271" s="25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</row>
    <row r="275" spans="1:38" s="2" customFormat="1">
      <c r="A275"/>
      <c r="B275" s="188"/>
      <c r="C275"/>
      <c r="D275"/>
      <c r="E275"/>
      <c r="F275" s="25"/>
      <c r="G275" s="25"/>
      <c r="H275" s="2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</row>
    <row r="279" spans="1:38" s="2" customFormat="1">
      <c r="A279"/>
      <c r="B279" s="188"/>
      <c r="C279"/>
      <c r="D279"/>
      <c r="E279"/>
      <c r="F279" s="25"/>
      <c r="G279" s="25"/>
      <c r="H279" s="25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</row>
    <row r="280" spans="1:38" s="2" customFormat="1">
      <c r="A280"/>
      <c r="B280" s="188"/>
      <c r="C280"/>
      <c r="D280"/>
      <c r="E280"/>
      <c r="F280" s="25"/>
      <c r="G280" s="25"/>
      <c r="H280" s="25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</row>
    <row r="281" spans="1:38" s="2" customFormat="1">
      <c r="A281"/>
      <c r="B281" s="188"/>
      <c r="C281"/>
      <c r="D281"/>
      <c r="E281"/>
      <c r="F281" s="25"/>
      <c r="G281" s="25"/>
      <c r="H281" s="25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</row>
    <row r="284" spans="1:38" s="2" customFormat="1">
      <c r="A284"/>
      <c r="B284" s="188"/>
      <c r="C284"/>
      <c r="D284"/>
      <c r="E284"/>
      <c r="F284" s="25"/>
      <c r="G284" s="25"/>
      <c r="H284" s="25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</row>
    <row r="285" spans="1:38" s="2" customFormat="1">
      <c r="A285"/>
      <c r="B285" s="188"/>
      <c r="C285"/>
      <c r="D285"/>
      <c r="E285"/>
      <c r="F285" s="25"/>
      <c r="G285" s="25"/>
      <c r="H285" s="2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</row>
    <row r="286" spans="1:38" s="2" customFormat="1">
      <c r="A286"/>
      <c r="B286" s="188"/>
      <c r="C286"/>
      <c r="D286"/>
      <c r="E286"/>
      <c r="F286" s="25"/>
      <c r="G286" s="25"/>
      <c r="H286" s="25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</row>
    <row r="290" spans="1:38" s="2" customFormat="1">
      <c r="A290"/>
      <c r="B290" s="188"/>
      <c r="C290"/>
      <c r="D290"/>
      <c r="E290"/>
      <c r="F290" s="25"/>
      <c r="G290" s="25"/>
      <c r="H290" s="25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</row>
    <row r="292" spans="1:38" s="2" customFormat="1">
      <c r="A292"/>
      <c r="B292" s="188"/>
      <c r="C292"/>
      <c r="D292"/>
      <c r="E292"/>
      <c r="F292" s="25"/>
      <c r="G292" s="25"/>
      <c r="H292" s="25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</row>
    <row r="300" spans="1:38" s="2" customFormat="1">
      <c r="A300"/>
      <c r="B300" s="188"/>
      <c r="C300"/>
      <c r="D300"/>
      <c r="E300"/>
      <c r="F300" s="25"/>
      <c r="G300" s="25"/>
      <c r="H300" s="25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</row>
    <row r="305" spans="1:38" s="2" customFormat="1">
      <c r="A305"/>
      <c r="B305" s="188"/>
      <c r="C305"/>
      <c r="D305"/>
      <c r="E305"/>
      <c r="F305" s="25"/>
      <c r="G305" s="25"/>
      <c r="H305" s="2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</row>
    <row r="307" spans="1:38" s="11" customFormat="1">
      <c r="A307"/>
      <c r="B307" s="188"/>
      <c r="C307"/>
      <c r="D307"/>
      <c r="E307"/>
      <c r="F307" s="25"/>
      <c r="G307" s="25"/>
      <c r="H307" s="25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</row>
    <row r="309" spans="1:38" s="2" customFormat="1">
      <c r="A309"/>
      <c r="B309" s="188"/>
      <c r="C309"/>
      <c r="D309"/>
      <c r="E309"/>
      <c r="F309" s="25"/>
      <c r="G309" s="25"/>
      <c r="H309" s="25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</row>
    <row r="313" spans="1:38" s="33" customFormat="1">
      <c r="A313"/>
      <c r="B313" s="188"/>
      <c r="C313"/>
      <c r="D313"/>
      <c r="E313"/>
      <c r="F313" s="25"/>
      <c r="G313" s="25"/>
      <c r="H313" s="25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</row>
    <row r="319" spans="1:38" s="2" customFormat="1">
      <c r="A319"/>
      <c r="B319" s="188"/>
      <c r="C319"/>
      <c r="D319"/>
      <c r="E319"/>
      <c r="F319" s="25"/>
      <c r="G319" s="25"/>
      <c r="H319" s="25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</row>
    <row r="325" spans="1:38" s="2" customFormat="1">
      <c r="A325"/>
      <c r="B325" s="188"/>
      <c r="C325"/>
      <c r="D325"/>
      <c r="E325"/>
      <c r="F325" s="25"/>
      <c r="G325" s="25"/>
      <c r="H325" s="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</row>
    <row r="326" spans="1:38" s="2" customFormat="1">
      <c r="A326"/>
      <c r="B326" s="188"/>
      <c r="C326"/>
      <c r="D326"/>
      <c r="E326"/>
      <c r="F326" s="25"/>
      <c r="G326" s="25"/>
      <c r="H326" s="25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</row>
    <row r="327" spans="1:38" s="2" customFormat="1">
      <c r="A327"/>
      <c r="B327" s="188"/>
      <c r="C327"/>
      <c r="D327"/>
      <c r="E327"/>
      <c r="F327" s="25"/>
      <c r="G327" s="25"/>
      <c r="H327" s="25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</row>
    <row r="328" spans="1:38" s="2" customFormat="1">
      <c r="A328"/>
      <c r="B328" s="188"/>
      <c r="C328"/>
      <c r="D328"/>
      <c r="E328"/>
      <c r="F328" s="25"/>
      <c r="G328" s="25"/>
      <c r="H328" s="25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</row>
    <row r="329" spans="1:38" s="2" customFormat="1">
      <c r="A329"/>
      <c r="B329" s="188"/>
      <c r="C329"/>
      <c r="D329"/>
      <c r="E329"/>
      <c r="F329" s="25"/>
      <c r="G329" s="25"/>
      <c r="H329" s="25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</row>
    <row r="330" spans="1:38" s="2" customFormat="1">
      <c r="A330"/>
      <c r="B330" s="188"/>
      <c r="C330"/>
      <c r="D330"/>
      <c r="E330"/>
      <c r="F330" s="25"/>
      <c r="G330" s="25"/>
      <c r="H330" s="25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</row>
    <row r="331" spans="1:38" s="2" customFormat="1">
      <c r="A331"/>
      <c r="B331" s="188"/>
      <c r="C331"/>
      <c r="D331"/>
      <c r="E331"/>
      <c r="F331" s="25"/>
      <c r="G331" s="25"/>
      <c r="H331" s="25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</row>
    <row r="332" spans="1:38" s="2" customFormat="1">
      <c r="A332"/>
      <c r="B332" s="188"/>
      <c r="C332"/>
      <c r="D332"/>
      <c r="E332"/>
      <c r="F332" s="25"/>
      <c r="G332" s="25"/>
      <c r="H332" s="25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</row>
    <row r="333" spans="1:38" s="2" customFormat="1">
      <c r="A333"/>
      <c r="B333" s="188"/>
      <c r="C333"/>
      <c r="D333"/>
      <c r="E333"/>
      <c r="F333" s="25"/>
      <c r="G333" s="25"/>
      <c r="H333" s="25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</row>
    <row r="338" spans="1:38" s="35" customFormat="1">
      <c r="A338"/>
      <c r="B338" s="188"/>
      <c r="C338"/>
      <c r="D338"/>
      <c r="E338"/>
      <c r="F338" s="25"/>
      <c r="G338" s="25"/>
      <c r="H338" s="25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</row>
    <row r="345" spans="1:38" ht="15" customHeight="1"/>
    <row r="415" spans="1:38" s="2" customFormat="1">
      <c r="A415"/>
      <c r="B415" s="188"/>
      <c r="C415"/>
      <c r="D415"/>
      <c r="E415"/>
      <c r="F415" s="25"/>
      <c r="G415" s="25"/>
      <c r="H415" s="2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</row>
    <row r="437" ht="15" customHeight="1"/>
    <row r="462" spans="1:38" s="39" customFormat="1">
      <c r="A462"/>
      <c r="B462" s="188"/>
      <c r="C462"/>
      <c r="D462"/>
      <c r="E462"/>
      <c r="F462" s="25"/>
      <c r="G462" s="25"/>
      <c r="H462" s="25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</row>
    <row r="463" spans="1:38" s="39" customFormat="1">
      <c r="A463"/>
      <c r="B463" s="188"/>
      <c r="C463"/>
      <c r="D463"/>
      <c r="E463"/>
      <c r="F463" s="25"/>
      <c r="G463" s="25"/>
      <c r="H463" s="25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</row>
    <row r="464" spans="1:38" s="39" customFormat="1">
      <c r="A464"/>
      <c r="B464" s="188"/>
      <c r="C464"/>
      <c r="D464"/>
      <c r="E464"/>
      <c r="F464" s="25"/>
      <c r="G464" s="25"/>
      <c r="H464" s="25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</row>
    <row r="465" spans="1:38" s="39" customFormat="1">
      <c r="A465"/>
      <c r="B465" s="188"/>
      <c r="C465"/>
      <c r="D465"/>
      <c r="E465"/>
      <c r="F465" s="25"/>
      <c r="G465" s="25"/>
      <c r="H465" s="2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</row>
    <row r="466" spans="1:38" s="39" customFormat="1">
      <c r="A466"/>
      <c r="B466" s="188"/>
      <c r="C466"/>
      <c r="D466"/>
      <c r="E466"/>
      <c r="F466" s="25"/>
      <c r="G466" s="25"/>
      <c r="H466" s="25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</row>
    <row r="467" spans="1:38" s="39" customFormat="1">
      <c r="A467"/>
      <c r="B467" s="188"/>
      <c r="C467"/>
      <c r="D467"/>
      <c r="E467"/>
      <c r="F467" s="25"/>
      <c r="G467" s="25"/>
      <c r="H467" s="25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</row>
    <row r="468" spans="1:38" s="39" customFormat="1">
      <c r="A468"/>
      <c r="B468" s="188"/>
      <c r="C468"/>
      <c r="D468"/>
      <c r="E468"/>
      <c r="F468" s="25"/>
      <c r="G468" s="25"/>
      <c r="H468" s="25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</row>
    <row r="469" spans="1:38" s="39" customFormat="1" ht="15" customHeight="1">
      <c r="A469"/>
      <c r="B469" s="188"/>
      <c r="C469"/>
      <c r="D469"/>
      <c r="E469"/>
      <c r="F469" s="25"/>
      <c r="G469" s="25"/>
      <c r="H469" s="25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</row>
    <row r="472" spans="1:38" s="40" customFormat="1">
      <c r="A472"/>
      <c r="B472" s="188"/>
      <c r="C472"/>
      <c r="D472"/>
      <c r="E472"/>
      <c r="F472" s="25"/>
      <c r="G472" s="25"/>
      <c r="H472" s="25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</row>
    <row r="473" spans="1:38" s="40" customFormat="1">
      <c r="A473"/>
      <c r="B473" s="188"/>
      <c r="C473"/>
      <c r="D473"/>
      <c r="E473"/>
      <c r="F473" s="25"/>
      <c r="G473" s="25"/>
      <c r="H473" s="25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</row>
    <row r="474" spans="1:38" s="40" customFormat="1">
      <c r="A474"/>
      <c r="B474" s="188"/>
      <c r="C474"/>
      <c r="D474"/>
      <c r="E474"/>
      <c r="F474" s="25"/>
      <c r="G474" s="25"/>
      <c r="H474" s="25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</row>
    <row r="475" spans="1:38" s="40" customFormat="1">
      <c r="A475"/>
      <c r="B475" s="188"/>
      <c r="C475"/>
      <c r="D475"/>
      <c r="E475"/>
      <c r="F475" s="25"/>
      <c r="G475" s="25"/>
      <c r="H475" s="2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</row>
    <row r="476" spans="1:38" s="40" customFormat="1">
      <c r="A476"/>
      <c r="B476" s="188"/>
      <c r="C476"/>
      <c r="D476"/>
      <c r="E476"/>
      <c r="F476" s="25"/>
      <c r="G476" s="25"/>
      <c r="H476" s="25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</row>
    <row r="477" spans="1:38" s="40" customFormat="1">
      <c r="A477"/>
      <c r="B477" s="188"/>
      <c r="C477"/>
      <c r="D477"/>
      <c r="E477"/>
      <c r="F477" s="25"/>
      <c r="G477" s="25"/>
      <c r="H477" s="25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</row>
    <row r="478" spans="1:38" s="40" customFormat="1">
      <c r="A478"/>
      <c r="B478" s="188"/>
      <c r="C478"/>
      <c r="D478"/>
      <c r="E478"/>
      <c r="F478" s="25"/>
      <c r="G478" s="25"/>
      <c r="H478" s="25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</row>
    <row r="479" spans="1:38" s="40" customFormat="1">
      <c r="A479"/>
      <c r="B479" s="188"/>
      <c r="C479"/>
      <c r="D479"/>
      <c r="E479"/>
      <c r="F479" s="25"/>
      <c r="G479" s="25"/>
      <c r="H479" s="25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</row>
    <row r="480" spans="1:38" s="40" customFormat="1">
      <c r="A480"/>
      <c r="B480" s="188"/>
      <c r="C480"/>
      <c r="D480"/>
      <c r="E480"/>
      <c r="F480" s="25"/>
      <c r="G480" s="25"/>
      <c r="H480" s="25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</row>
    <row r="485" spans="1:38" s="34" customFormat="1">
      <c r="A485"/>
      <c r="B485" s="188"/>
      <c r="C485"/>
      <c r="D485"/>
      <c r="E485"/>
      <c r="F485" s="25"/>
      <c r="G485" s="25"/>
      <c r="H485" s="2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</row>
    <row r="486" spans="1:38" s="34" customFormat="1">
      <c r="A486"/>
      <c r="B486" s="188"/>
      <c r="C486"/>
      <c r="D486"/>
      <c r="E486"/>
      <c r="F486" s="25"/>
      <c r="G486" s="25"/>
      <c r="H486" s="25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</row>
    <row r="487" spans="1:38" s="34" customFormat="1">
      <c r="A487"/>
      <c r="B487" s="188"/>
      <c r="C487"/>
      <c r="D487"/>
      <c r="E487"/>
      <c r="F487" s="25"/>
      <c r="G487" s="25"/>
      <c r="H487" s="25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</row>
    <row r="488" spans="1:38" s="34" customFormat="1">
      <c r="A488"/>
      <c r="B488" s="188"/>
      <c r="C488"/>
      <c r="D488"/>
      <c r="E488"/>
      <c r="F488" s="25"/>
      <c r="G488" s="25"/>
      <c r="H488" s="25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</row>
    <row r="489" spans="1:38" s="34" customFormat="1">
      <c r="A489"/>
      <c r="B489" s="188"/>
      <c r="C489"/>
      <c r="D489"/>
      <c r="E489"/>
      <c r="F489" s="25"/>
      <c r="G489" s="25"/>
      <c r="H489" s="25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</row>
    <row r="492" spans="1:38" s="34" customFormat="1" ht="15" customHeight="1">
      <c r="A492"/>
      <c r="B492" s="188"/>
      <c r="C492"/>
      <c r="D492"/>
      <c r="E492"/>
      <c r="F492" s="25"/>
      <c r="G492" s="25"/>
      <c r="H492" s="25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</row>
    <row r="493" spans="1:38" s="34" customFormat="1">
      <c r="A493"/>
      <c r="B493" s="188"/>
      <c r="C493"/>
      <c r="D493"/>
      <c r="E493"/>
      <c r="F493" s="25"/>
      <c r="G493" s="25"/>
      <c r="H493" s="25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</row>
    <row r="494" spans="1:38" s="34" customFormat="1">
      <c r="A494"/>
      <c r="B494" s="188"/>
      <c r="C494"/>
      <c r="D494"/>
      <c r="E494"/>
      <c r="F494" s="25"/>
      <c r="G494" s="25"/>
      <c r="H494" s="25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</row>
    <row r="495" spans="1:38" s="34" customFormat="1">
      <c r="A495"/>
      <c r="B495" s="188"/>
      <c r="C495"/>
      <c r="D495"/>
      <c r="E495"/>
      <c r="F495" s="25"/>
      <c r="G495" s="25"/>
      <c r="H495" s="2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</row>
    <row r="496" spans="1:38" s="34" customFormat="1">
      <c r="A496"/>
      <c r="B496" s="188"/>
      <c r="C496"/>
      <c r="D496"/>
      <c r="E496"/>
      <c r="F496" s="25"/>
      <c r="G496" s="25"/>
      <c r="H496" s="25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</row>
    <row r="497" spans="1:38" s="34" customFormat="1">
      <c r="A497"/>
      <c r="B497" s="188"/>
      <c r="C497"/>
      <c r="D497"/>
      <c r="E497"/>
      <c r="F497" s="25"/>
      <c r="G497" s="25"/>
      <c r="H497" s="25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</row>
    <row r="498" spans="1:38" s="34" customFormat="1">
      <c r="A498"/>
      <c r="B498" s="188"/>
      <c r="C498"/>
      <c r="D498"/>
      <c r="E498"/>
      <c r="F498" s="25"/>
      <c r="G498" s="25"/>
      <c r="H498" s="25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</row>
    <row r="499" spans="1:38" s="34" customFormat="1">
      <c r="A499"/>
      <c r="B499" s="188"/>
      <c r="C499"/>
      <c r="D499"/>
      <c r="E499"/>
      <c r="F499" s="25"/>
      <c r="G499" s="25"/>
      <c r="H499" s="25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</row>
    <row r="500" spans="1:38" s="34" customFormat="1">
      <c r="A500"/>
      <c r="B500" s="188"/>
      <c r="C500"/>
      <c r="D500"/>
      <c r="E500"/>
      <c r="F500" s="25"/>
      <c r="G500" s="25"/>
      <c r="H500" s="25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</row>
    <row r="501" spans="1:38" s="34" customFormat="1">
      <c r="A501"/>
      <c r="B501" s="188"/>
      <c r="C501"/>
      <c r="D501"/>
      <c r="E501"/>
      <c r="F501" s="25"/>
      <c r="G501" s="25"/>
      <c r="H501" s="25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</row>
    <row r="502" spans="1:38" s="34" customFormat="1">
      <c r="A502"/>
      <c r="B502" s="188"/>
      <c r="C502"/>
      <c r="D502"/>
      <c r="E502"/>
      <c r="F502" s="25"/>
      <c r="G502" s="25"/>
      <c r="H502" s="25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</row>
    <row r="503" spans="1:38" s="34" customFormat="1">
      <c r="A503"/>
      <c r="B503" s="188"/>
      <c r="C503"/>
      <c r="D503"/>
      <c r="E503"/>
      <c r="F503" s="25"/>
      <c r="G503" s="25"/>
      <c r="H503" s="25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</row>
    <row r="504" spans="1:38" s="34" customFormat="1">
      <c r="A504"/>
      <c r="B504" s="188"/>
      <c r="C504"/>
      <c r="D504"/>
      <c r="E504"/>
      <c r="F504" s="25"/>
      <c r="G504" s="25"/>
      <c r="H504" s="25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</row>
    <row r="505" spans="1:38" s="34" customFormat="1">
      <c r="A505"/>
      <c r="B505" s="188"/>
      <c r="C505"/>
      <c r="D505"/>
      <c r="E505"/>
      <c r="F505" s="25"/>
      <c r="G505" s="25"/>
      <c r="H505" s="2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</row>
    <row r="506" spans="1:38" s="34" customFormat="1">
      <c r="A506"/>
      <c r="B506" s="188"/>
      <c r="C506"/>
      <c r="D506"/>
      <c r="E506"/>
      <c r="F506" s="25"/>
      <c r="G506" s="25"/>
      <c r="H506" s="25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</row>
    <row r="507" spans="1:38" s="34" customFormat="1">
      <c r="A507"/>
      <c r="B507" s="188"/>
      <c r="C507"/>
      <c r="D507"/>
      <c r="E507"/>
      <c r="F507" s="25"/>
      <c r="G507" s="25"/>
      <c r="H507" s="25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</row>
    <row r="508" spans="1:38" s="34" customFormat="1">
      <c r="A508"/>
      <c r="B508" s="188"/>
      <c r="C508"/>
      <c r="D508"/>
      <c r="E508"/>
      <c r="F508" s="25"/>
      <c r="G508" s="25"/>
      <c r="H508" s="25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</row>
    <row r="509" spans="1:38" s="34" customFormat="1">
      <c r="A509"/>
      <c r="B509" s="188"/>
      <c r="C509"/>
      <c r="D509"/>
      <c r="E509"/>
      <c r="F509" s="25"/>
      <c r="G509" s="25"/>
      <c r="H509" s="25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</row>
    <row r="510" spans="1:38" s="34" customFormat="1">
      <c r="A510"/>
      <c r="B510" s="188"/>
      <c r="C510"/>
      <c r="D510"/>
      <c r="E510"/>
      <c r="F510" s="25"/>
      <c r="G510" s="25"/>
      <c r="H510" s="25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</row>
    <row r="511" spans="1:38" s="34" customFormat="1">
      <c r="A511"/>
      <c r="B511" s="188"/>
      <c r="C511"/>
      <c r="D511"/>
      <c r="E511"/>
      <c r="F511" s="25"/>
      <c r="G511" s="25"/>
      <c r="H511" s="25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</row>
    <row r="512" spans="1:38" s="34" customFormat="1">
      <c r="A512"/>
      <c r="B512" s="188"/>
      <c r="C512"/>
      <c r="D512"/>
      <c r="E512"/>
      <c r="F512" s="25"/>
      <c r="G512" s="25"/>
      <c r="H512" s="25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</row>
    <row r="513" spans="1:38" s="34" customFormat="1">
      <c r="A513"/>
      <c r="B513" s="188"/>
      <c r="C513"/>
      <c r="D513"/>
      <c r="E513"/>
      <c r="F513" s="25"/>
      <c r="G513" s="25"/>
      <c r="H513" s="25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</row>
    <row r="514" spans="1:38" s="34" customFormat="1">
      <c r="A514"/>
      <c r="B514" s="188"/>
      <c r="C514"/>
      <c r="D514"/>
      <c r="E514"/>
      <c r="F514" s="25"/>
      <c r="G514" s="25"/>
      <c r="H514" s="25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</row>
    <row r="515" spans="1:38" s="34" customFormat="1">
      <c r="A515"/>
      <c r="B515" s="188"/>
      <c r="C515"/>
      <c r="D515"/>
      <c r="E515"/>
      <c r="F515" s="25"/>
      <c r="G515" s="25"/>
      <c r="H515" s="2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</row>
    <row r="516" spans="1:38" s="34" customFormat="1">
      <c r="A516"/>
      <c r="B516" s="188"/>
      <c r="C516"/>
      <c r="D516"/>
      <c r="E516"/>
      <c r="F516" s="25"/>
      <c r="G516" s="25"/>
      <c r="H516" s="25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</row>
    <row r="517" spans="1:38" s="34" customFormat="1">
      <c r="A517"/>
      <c r="B517" s="188"/>
      <c r="C517"/>
      <c r="D517"/>
      <c r="E517"/>
      <c r="F517" s="25"/>
      <c r="G517" s="25"/>
      <c r="H517" s="25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</row>
    <row r="518" spans="1:38" s="34" customFormat="1">
      <c r="A518"/>
      <c r="B518" s="188"/>
      <c r="C518"/>
      <c r="D518"/>
      <c r="E518"/>
      <c r="F518" s="25"/>
      <c r="G518" s="25"/>
      <c r="H518" s="25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</row>
    <row r="519" spans="1:38" s="34" customFormat="1">
      <c r="A519"/>
      <c r="B519" s="188"/>
      <c r="C519"/>
      <c r="D519"/>
      <c r="E519"/>
      <c r="F519" s="25"/>
      <c r="G519" s="25"/>
      <c r="H519" s="25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</row>
    <row r="520" spans="1:38" s="34" customFormat="1">
      <c r="A520"/>
      <c r="B520" s="188"/>
      <c r="C520"/>
      <c r="D520"/>
      <c r="E520"/>
      <c r="F520" s="25"/>
      <c r="G520" s="25"/>
      <c r="H520" s="25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</row>
    <row r="521" spans="1:38" s="34" customFormat="1">
      <c r="A521"/>
      <c r="B521" s="188"/>
      <c r="C521"/>
      <c r="D521"/>
      <c r="E521"/>
      <c r="F521" s="25"/>
      <c r="G521" s="25"/>
      <c r="H521" s="25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</row>
    <row r="522" spans="1:38" s="34" customFormat="1">
      <c r="A522"/>
      <c r="B522" s="188"/>
      <c r="C522"/>
      <c r="D522"/>
      <c r="E522"/>
      <c r="F522" s="25"/>
      <c r="G522" s="25"/>
      <c r="H522" s="25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</row>
    <row r="523" spans="1:38" s="34" customFormat="1">
      <c r="A523"/>
      <c r="B523" s="188"/>
      <c r="C523"/>
      <c r="D523"/>
      <c r="E523"/>
      <c r="F523" s="25"/>
      <c r="G523" s="25"/>
      <c r="H523" s="25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</row>
    <row r="526" spans="1:38" s="34" customFormat="1">
      <c r="A526"/>
      <c r="B526" s="188"/>
      <c r="C526"/>
      <c r="D526"/>
      <c r="E526"/>
      <c r="F526" s="25"/>
      <c r="G526" s="25"/>
      <c r="H526" s="25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</row>
    <row r="527" spans="1:38" s="34" customFormat="1">
      <c r="A527"/>
      <c r="B527" s="188"/>
      <c r="C527"/>
      <c r="D527"/>
      <c r="E527"/>
      <c r="F527" s="25"/>
      <c r="G527" s="25"/>
      <c r="H527" s="25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</row>
    <row r="528" spans="1:38" s="34" customFormat="1">
      <c r="A528"/>
      <c r="B528" s="188"/>
      <c r="C528"/>
      <c r="D528"/>
      <c r="E528"/>
      <c r="F528" s="25"/>
      <c r="G528" s="25"/>
      <c r="H528" s="25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</row>
    <row r="529" spans="1:38" s="34" customFormat="1">
      <c r="A529"/>
      <c r="B529" s="188"/>
      <c r="C529"/>
      <c r="D529"/>
      <c r="E529"/>
      <c r="F529" s="25"/>
      <c r="G529" s="25"/>
      <c r="H529" s="25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</row>
    <row r="530" spans="1:38" s="34" customFormat="1">
      <c r="A530"/>
      <c r="B530" s="188"/>
      <c r="C530"/>
      <c r="D530"/>
      <c r="E530"/>
      <c r="F530" s="25"/>
      <c r="G530" s="25"/>
      <c r="H530" s="25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</row>
    <row r="531" spans="1:38" s="34" customFormat="1">
      <c r="A531"/>
      <c r="B531" s="188"/>
      <c r="C531"/>
      <c r="D531"/>
      <c r="E531"/>
      <c r="F531" s="25"/>
      <c r="G531" s="25"/>
      <c r="H531" s="25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</row>
    <row r="532" spans="1:38" s="34" customFormat="1">
      <c r="A532"/>
      <c r="B532" s="188"/>
      <c r="C532"/>
      <c r="D532"/>
      <c r="E532"/>
      <c r="F532" s="25"/>
      <c r="G532" s="25"/>
      <c r="H532" s="25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</row>
    <row r="533" spans="1:38" s="34" customFormat="1">
      <c r="A533"/>
      <c r="B533" s="188"/>
      <c r="C533"/>
      <c r="D533"/>
      <c r="E533"/>
      <c r="F533" s="25"/>
      <c r="G533" s="25"/>
      <c r="H533" s="25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</row>
    <row r="534" spans="1:38" s="34" customFormat="1">
      <c r="A534"/>
      <c r="B534" s="188"/>
      <c r="C534"/>
      <c r="D534"/>
      <c r="E534"/>
      <c r="F534" s="25"/>
      <c r="G534" s="25"/>
      <c r="H534" s="25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</row>
    <row r="535" spans="1:38" s="34" customFormat="1">
      <c r="A535"/>
      <c r="B535" s="188"/>
      <c r="C535"/>
      <c r="D535"/>
      <c r="E535"/>
      <c r="F535" s="25"/>
      <c r="G535" s="25"/>
      <c r="H535" s="2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</row>
    <row r="570" hidden="1"/>
    <row r="572" hidden="1"/>
    <row r="574" hidden="1"/>
    <row r="581" hidden="1"/>
    <row r="583" hidden="1"/>
  </sheetData>
  <mergeCells count="11">
    <mergeCell ref="A65:L65"/>
    <mergeCell ref="L3:L4"/>
    <mergeCell ref="A6:L6"/>
    <mergeCell ref="A7:L7"/>
    <mergeCell ref="A26:L26"/>
    <mergeCell ref="A2:C2"/>
    <mergeCell ref="C3:C4"/>
    <mergeCell ref="F3:G3"/>
    <mergeCell ref="H3:I3"/>
    <mergeCell ref="J3:K3"/>
    <mergeCell ref="D3:E3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O179"/>
  <sheetViews>
    <sheetView zoomScale="91" zoomScaleNormal="91" workbookViewId="0">
      <pane xSplit="6" ySplit="4" topLeftCell="G5" activePane="bottomRight" state="frozen"/>
      <selection pane="topRight" activeCell="H1" sqref="H1"/>
      <selection pane="bottomLeft" activeCell="A8" sqref="A8"/>
      <selection pane="bottomRight" activeCell="M73" sqref="M73"/>
    </sheetView>
  </sheetViews>
  <sheetFormatPr defaultRowHeight="15"/>
  <cols>
    <col min="1" max="1" width="9.140625" customWidth="1"/>
    <col min="2" max="2" width="35.28515625" style="188" customWidth="1"/>
    <col min="3" max="3" width="21.42578125" customWidth="1"/>
    <col min="4" max="4" width="11.7109375" customWidth="1"/>
    <col min="5" max="5" width="12.5703125" customWidth="1"/>
    <col min="6" max="6" width="25.28515625" style="25" customWidth="1"/>
    <col min="7" max="7" width="24" style="25" customWidth="1"/>
    <col min="8" max="8" width="21.85546875" style="25" customWidth="1"/>
    <col min="9" max="9" width="19.85546875" customWidth="1"/>
    <col min="10" max="10" width="19" customWidth="1"/>
    <col min="11" max="11" width="20.85546875" customWidth="1"/>
    <col min="12" max="12" width="30.42578125" customWidth="1"/>
    <col min="13" max="13" width="17.5703125" bestFit="1" customWidth="1"/>
    <col min="14" max="14" width="16.28515625" bestFit="1" customWidth="1"/>
  </cols>
  <sheetData>
    <row r="1" spans="1:14" ht="33.75" customHeight="1">
      <c r="A1" s="28" t="s">
        <v>102</v>
      </c>
      <c r="B1" s="183"/>
      <c r="C1" s="28"/>
      <c r="D1" s="28"/>
      <c r="E1" s="28"/>
      <c r="F1" s="28"/>
      <c r="G1" s="213">
        <v>44470</v>
      </c>
      <c r="H1" s="28"/>
      <c r="I1" s="28"/>
      <c r="J1" s="433"/>
      <c r="K1" s="433"/>
      <c r="L1" s="434"/>
    </row>
    <row r="2" spans="1:14" ht="18" customHeight="1">
      <c r="A2" s="703"/>
      <c r="B2" s="703"/>
      <c r="C2" s="703"/>
      <c r="D2" s="1"/>
      <c r="E2" s="1"/>
      <c r="F2" s="1"/>
      <c r="G2" s="1"/>
      <c r="H2" s="1"/>
      <c r="I2" s="28"/>
      <c r="J2" s="433"/>
      <c r="K2" s="433"/>
      <c r="L2" s="434"/>
    </row>
    <row r="3" spans="1:14" s="2" customFormat="1" ht="42.75">
      <c r="A3" s="435" t="s">
        <v>0</v>
      </c>
      <c r="B3" s="436" t="s">
        <v>1</v>
      </c>
      <c r="C3" s="704" t="s">
        <v>2</v>
      </c>
      <c r="D3" s="708" t="s">
        <v>3</v>
      </c>
      <c r="E3" s="709"/>
      <c r="F3" s="706" t="s">
        <v>4</v>
      </c>
      <c r="G3" s="707"/>
      <c r="H3" s="706" t="s">
        <v>5</v>
      </c>
      <c r="I3" s="707"/>
      <c r="J3" s="706" t="s">
        <v>6</v>
      </c>
      <c r="K3" s="707"/>
      <c r="L3" s="704" t="s">
        <v>7</v>
      </c>
    </row>
    <row r="4" spans="1:14" s="2" customFormat="1" ht="42.75">
      <c r="A4" s="437"/>
      <c r="B4" s="443"/>
      <c r="C4" s="705"/>
      <c r="D4" s="438" t="s">
        <v>9</v>
      </c>
      <c r="E4" s="438" t="s">
        <v>10</v>
      </c>
      <c r="F4" s="439" t="s">
        <v>8</v>
      </c>
      <c r="G4" s="440" t="s">
        <v>753</v>
      </c>
      <c r="H4" s="439" t="s">
        <v>8</v>
      </c>
      <c r="I4" s="441" t="s">
        <v>753</v>
      </c>
      <c r="J4" s="439" t="s">
        <v>8</v>
      </c>
      <c r="K4" s="441" t="s">
        <v>843</v>
      </c>
      <c r="L4" s="705"/>
    </row>
    <row r="5" spans="1:14">
      <c r="A5" s="442">
        <v>1</v>
      </c>
      <c r="B5" s="442">
        <v>2</v>
      </c>
      <c r="C5" s="442">
        <v>4</v>
      </c>
      <c r="D5" s="442">
        <v>5</v>
      </c>
      <c r="E5" s="442">
        <v>6</v>
      </c>
      <c r="F5" s="442">
        <v>7</v>
      </c>
      <c r="G5" s="442">
        <v>8</v>
      </c>
      <c r="H5" s="442">
        <v>9</v>
      </c>
      <c r="I5" s="442">
        <v>10</v>
      </c>
      <c r="J5" s="442">
        <v>11</v>
      </c>
      <c r="K5" s="442">
        <v>12</v>
      </c>
      <c r="L5" s="442">
        <v>13</v>
      </c>
    </row>
    <row r="6" spans="1:14" ht="15" customHeight="1">
      <c r="A6" s="713" t="s">
        <v>101</v>
      </c>
      <c r="B6" s="714"/>
      <c r="C6" s="714"/>
      <c r="D6" s="714"/>
      <c r="E6" s="714"/>
      <c r="F6" s="714"/>
      <c r="G6" s="714"/>
      <c r="H6" s="714"/>
      <c r="I6" s="714"/>
      <c r="J6" s="714"/>
      <c r="K6" s="714"/>
      <c r="L6" s="715"/>
    </row>
    <row r="7" spans="1:14">
      <c r="A7" s="716" t="s">
        <v>28</v>
      </c>
      <c r="B7" s="717"/>
      <c r="C7" s="717"/>
      <c r="D7" s="717"/>
      <c r="E7" s="717"/>
      <c r="F7" s="717"/>
      <c r="G7" s="717"/>
      <c r="H7" s="717"/>
      <c r="I7" s="717"/>
      <c r="J7" s="717"/>
      <c r="K7" s="717"/>
      <c r="L7" s="718"/>
    </row>
    <row r="8" spans="1:14" s="2" customFormat="1" ht="90">
      <c r="A8" s="160" t="s">
        <v>177</v>
      </c>
      <c r="B8" s="182" t="s">
        <v>606</v>
      </c>
      <c r="C8" s="161" t="s">
        <v>29</v>
      </c>
      <c r="D8" s="162">
        <v>44197</v>
      </c>
      <c r="E8" s="162">
        <v>44561</v>
      </c>
      <c r="F8" s="163">
        <v>536419.57999999996</v>
      </c>
      <c r="G8" s="163">
        <v>536419.57999999996</v>
      </c>
      <c r="H8" s="163">
        <v>419308.3</v>
      </c>
      <c r="I8" s="163">
        <v>419308.3</v>
      </c>
      <c r="J8" s="163">
        <v>205891.32</v>
      </c>
      <c r="K8" s="163">
        <v>205891.32</v>
      </c>
      <c r="L8" s="169" t="s">
        <v>76</v>
      </c>
      <c r="M8"/>
      <c r="N8"/>
    </row>
    <row r="9" spans="1:14" ht="90">
      <c r="A9" s="75" t="s">
        <v>13</v>
      </c>
      <c r="B9" s="52" t="s">
        <v>607</v>
      </c>
      <c r="C9" s="74" t="s">
        <v>29</v>
      </c>
      <c r="D9" s="68">
        <v>44197</v>
      </c>
      <c r="E9" s="68">
        <v>44561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45" t="s">
        <v>76</v>
      </c>
    </row>
    <row r="10" spans="1:14" ht="90">
      <c r="A10" s="75" t="s">
        <v>15</v>
      </c>
      <c r="B10" s="52" t="s">
        <v>608</v>
      </c>
      <c r="C10" s="74" t="s">
        <v>29</v>
      </c>
      <c r="D10" s="68">
        <v>44197</v>
      </c>
      <c r="E10" s="68">
        <v>44561</v>
      </c>
      <c r="F10" s="60">
        <f>F8</f>
        <v>536419.57999999996</v>
      </c>
      <c r="G10" s="60">
        <f t="shared" ref="G10:I10" si="0">G8</f>
        <v>536419.57999999996</v>
      </c>
      <c r="H10" s="60">
        <f>H8</f>
        <v>419308.3</v>
      </c>
      <c r="I10" s="60">
        <f t="shared" si="0"/>
        <v>419308.3</v>
      </c>
      <c r="J10" s="60">
        <f>J8</f>
        <v>205891.32</v>
      </c>
      <c r="K10" s="60">
        <f>K8</f>
        <v>205891.32</v>
      </c>
      <c r="L10" s="45" t="s">
        <v>76</v>
      </c>
    </row>
    <row r="11" spans="1:14" ht="45">
      <c r="A11" s="75"/>
      <c r="B11" s="55" t="s">
        <v>609</v>
      </c>
      <c r="C11" s="74" t="s">
        <v>154</v>
      </c>
      <c r="D11" s="64" t="s">
        <v>154</v>
      </c>
      <c r="E11" s="68" t="s">
        <v>154</v>
      </c>
      <c r="F11" s="66" t="s">
        <v>154</v>
      </c>
      <c r="G11" s="66" t="s">
        <v>154</v>
      </c>
      <c r="H11" s="66" t="s">
        <v>154</v>
      </c>
      <c r="I11" s="66" t="s">
        <v>154</v>
      </c>
      <c r="J11" s="66" t="s">
        <v>154</v>
      </c>
      <c r="K11" s="66" t="s">
        <v>154</v>
      </c>
      <c r="L11" s="45" t="s">
        <v>76</v>
      </c>
    </row>
    <row r="12" spans="1:14" ht="90">
      <c r="A12" s="160" t="s">
        <v>178</v>
      </c>
      <c r="B12" s="182" t="s">
        <v>610</v>
      </c>
      <c r="C12" s="161" t="s">
        <v>29</v>
      </c>
      <c r="D12" s="162">
        <v>44197</v>
      </c>
      <c r="E12" s="162">
        <v>44561</v>
      </c>
      <c r="F12" s="163">
        <v>0</v>
      </c>
      <c r="G12" s="164">
        <v>0</v>
      </c>
      <c r="H12" s="163">
        <v>4139658.45</v>
      </c>
      <c r="I12" s="163">
        <v>3089658.45</v>
      </c>
      <c r="J12" s="165">
        <v>3970166</v>
      </c>
      <c r="K12" s="165">
        <f>K14</f>
        <v>3970166</v>
      </c>
      <c r="L12" s="169" t="s">
        <v>76</v>
      </c>
    </row>
    <row r="13" spans="1:14" s="2" customFormat="1" ht="90">
      <c r="A13" s="75" t="s">
        <v>19</v>
      </c>
      <c r="B13" s="52" t="s">
        <v>611</v>
      </c>
      <c r="C13" s="74" t="s">
        <v>29</v>
      </c>
      <c r="D13" s="68">
        <v>44197</v>
      </c>
      <c r="E13" s="68">
        <v>44561</v>
      </c>
      <c r="F13" s="60">
        <v>0</v>
      </c>
      <c r="G13" s="61">
        <v>0</v>
      </c>
      <c r="H13" s="60">
        <v>0</v>
      </c>
      <c r="I13" s="60">
        <v>0</v>
      </c>
      <c r="J13" s="78">
        <v>0</v>
      </c>
      <c r="K13" s="78">
        <v>0</v>
      </c>
      <c r="L13" s="45" t="s">
        <v>76</v>
      </c>
      <c r="M13"/>
      <c r="N13"/>
    </row>
    <row r="14" spans="1:14" ht="90">
      <c r="A14" s="75" t="s">
        <v>21</v>
      </c>
      <c r="B14" s="52" t="s">
        <v>612</v>
      </c>
      <c r="C14" s="74" t="s">
        <v>29</v>
      </c>
      <c r="D14" s="68">
        <v>44197</v>
      </c>
      <c r="E14" s="68">
        <v>44561</v>
      </c>
      <c r="F14" s="60">
        <v>0</v>
      </c>
      <c r="G14" s="61">
        <v>0</v>
      </c>
      <c r="H14" s="60">
        <f>H12</f>
        <v>4139658.45</v>
      </c>
      <c r="I14" s="60">
        <v>1516084</v>
      </c>
      <c r="J14" s="78">
        <f t="shared" ref="J14" si="1">J12</f>
        <v>3970166</v>
      </c>
      <c r="K14" s="78">
        <v>3970166</v>
      </c>
      <c r="L14" s="45" t="s">
        <v>76</v>
      </c>
      <c r="M14" s="3"/>
      <c r="N14" s="3"/>
    </row>
    <row r="15" spans="1:14" ht="45">
      <c r="A15" s="75"/>
      <c r="B15" s="55" t="s">
        <v>613</v>
      </c>
      <c r="C15" s="74" t="s">
        <v>154</v>
      </c>
      <c r="D15" s="64" t="s">
        <v>154</v>
      </c>
      <c r="E15" s="65" t="s">
        <v>154</v>
      </c>
      <c r="F15" s="66" t="s">
        <v>154</v>
      </c>
      <c r="G15" s="66" t="s">
        <v>154</v>
      </c>
      <c r="H15" s="66" t="s">
        <v>154</v>
      </c>
      <c r="I15" s="66" t="s">
        <v>154</v>
      </c>
      <c r="J15" s="66" t="s">
        <v>154</v>
      </c>
      <c r="K15" s="66" t="s">
        <v>154</v>
      </c>
      <c r="L15" s="46" t="s">
        <v>76</v>
      </c>
      <c r="M15" s="3"/>
      <c r="N15" s="3"/>
    </row>
    <row r="16" spans="1:14" ht="90">
      <c r="A16" s="160" t="s">
        <v>181</v>
      </c>
      <c r="B16" s="182" t="s">
        <v>614</v>
      </c>
      <c r="C16" s="161" t="s">
        <v>29</v>
      </c>
      <c r="D16" s="162">
        <v>44197</v>
      </c>
      <c r="E16" s="162">
        <v>44561</v>
      </c>
      <c r="F16" s="163">
        <v>0</v>
      </c>
      <c r="G16" s="163">
        <v>0</v>
      </c>
      <c r="H16" s="163">
        <v>4172490</v>
      </c>
      <c r="I16" s="163">
        <v>0</v>
      </c>
      <c r="J16" s="163">
        <v>0</v>
      </c>
      <c r="K16" s="163">
        <v>0</v>
      </c>
      <c r="L16" s="169" t="s">
        <v>76</v>
      </c>
      <c r="M16" s="3"/>
      <c r="N16" s="3"/>
    </row>
    <row r="17" spans="1:14" s="2" customFormat="1" ht="90">
      <c r="A17" s="75" t="s">
        <v>24</v>
      </c>
      <c r="B17" s="52" t="s">
        <v>615</v>
      </c>
      <c r="C17" s="74" t="s">
        <v>29</v>
      </c>
      <c r="D17" s="68">
        <v>44197</v>
      </c>
      <c r="E17" s="68">
        <v>44561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45" t="s">
        <v>76</v>
      </c>
      <c r="M17" s="3"/>
      <c r="N17" s="3"/>
    </row>
    <row r="18" spans="1:14" ht="90">
      <c r="A18" s="75" t="s">
        <v>25</v>
      </c>
      <c r="B18" s="52" t="s">
        <v>616</v>
      </c>
      <c r="C18" s="74" t="s">
        <v>29</v>
      </c>
      <c r="D18" s="68">
        <v>44197</v>
      </c>
      <c r="E18" s="68">
        <v>44561</v>
      </c>
      <c r="F18" s="60">
        <v>0</v>
      </c>
      <c r="G18" s="60">
        <v>0</v>
      </c>
      <c r="H18" s="60">
        <f>H16</f>
        <v>4172490</v>
      </c>
      <c r="I18" s="60">
        <v>0</v>
      </c>
      <c r="J18" s="60">
        <v>0</v>
      </c>
      <c r="K18" s="60">
        <v>0</v>
      </c>
      <c r="L18" s="45" t="s">
        <v>76</v>
      </c>
      <c r="M18" s="3"/>
      <c r="N18" s="3"/>
    </row>
    <row r="19" spans="1:14" ht="60">
      <c r="A19" s="75"/>
      <c r="B19" s="55" t="s">
        <v>617</v>
      </c>
      <c r="C19" s="74" t="s">
        <v>154</v>
      </c>
      <c r="D19" s="64" t="s">
        <v>154</v>
      </c>
      <c r="E19" s="65" t="s">
        <v>154</v>
      </c>
      <c r="F19" s="66" t="s">
        <v>154</v>
      </c>
      <c r="G19" s="66" t="s">
        <v>154</v>
      </c>
      <c r="H19" s="66" t="s">
        <v>154</v>
      </c>
      <c r="I19" s="66" t="s">
        <v>154</v>
      </c>
      <c r="J19" s="66" t="s">
        <v>154</v>
      </c>
      <c r="K19" s="66" t="s">
        <v>154</v>
      </c>
      <c r="L19" s="45" t="s">
        <v>76</v>
      </c>
      <c r="M19" s="3"/>
      <c r="N19" s="3"/>
    </row>
    <row r="20" spans="1:14" ht="90">
      <c r="A20" s="160" t="s">
        <v>182</v>
      </c>
      <c r="B20" s="182" t="s">
        <v>618</v>
      </c>
      <c r="C20" s="161" t="s">
        <v>29</v>
      </c>
      <c r="D20" s="162">
        <v>44197</v>
      </c>
      <c r="E20" s="162">
        <v>44561</v>
      </c>
      <c r="F20" s="163">
        <v>0</v>
      </c>
      <c r="G20" s="164">
        <v>0</v>
      </c>
      <c r="H20" s="163">
        <v>0</v>
      </c>
      <c r="I20" s="165">
        <v>0</v>
      </c>
      <c r="J20" s="165">
        <v>0</v>
      </c>
      <c r="K20" s="165">
        <v>0</v>
      </c>
      <c r="L20" s="169" t="s">
        <v>76</v>
      </c>
      <c r="M20" s="3"/>
      <c r="N20" s="3"/>
    </row>
    <row r="21" spans="1:14" ht="90">
      <c r="A21" s="75" t="s">
        <v>183</v>
      </c>
      <c r="B21" s="52" t="s">
        <v>619</v>
      </c>
      <c r="C21" s="74" t="s">
        <v>29</v>
      </c>
      <c r="D21" s="68">
        <v>44197</v>
      </c>
      <c r="E21" s="68">
        <v>44561</v>
      </c>
      <c r="F21" s="60">
        <v>0</v>
      </c>
      <c r="G21" s="61">
        <v>0</v>
      </c>
      <c r="H21" s="60">
        <v>0</v>
      </c>
      <c r="I21" s="78">
        <v>0</v>
      </c>
      <c r="J21" s="78">
        <v>0</v>
      </c>
      <c r="K21" s="78">
        <v>0</v>
      </c>
      <c r="L21" s="45" t="s">
        <v>76</v>
      </c>
      <c r="M21" s="3"/>
      <c r="N21" s="3"/>
    </row>
    <row r="22" spans="1:14" ht="90">
      <c r="A22" s="75" t="s">
        <v>126</v>
      </c>
      <c r="B22" s="52" t="s">
        <v>620</v>
      </c>
      <c r="C22" s="74" t="s">
        <v>29</v>
      </c>
      <c r="D22" s="68">
        <v>44197</v>
      </c>
      <c r="E22" s="68">
        <v>44561</v>
      </c>
      <c r="F22" s="60">
        <v>0</v>
      </c>
      <c r="G22" s="61">
        <v>0</v>
      </c>
      <c r="H22" s="60">
        <v>0</v>
      </c>
      <c r="I22" s="78">
        <v>0</v>
      </c>
      <c r="J22" s="78">
        <v>0</v>
      </c>
      <c r="K22" s="78">
        <v>0</v>
      </c>
      <c r="L22" s="45" t="s">
        <v>76</v>
      </c>
      <c r="M22" s="3"/>
      <c r="N22" s="3"/>
    </row>
    <row r="23" spans="1:14" ht="60">
      <c r="A23" s="75"/>
      <c r="B23" s="55" t="s">
        <v>621</v>
      </c>
      <c r="C23" s="74" t="s">
        <v>154</v>
      </c>
      <c r="D23" s="64" t="s">
        <v>154</v>
      </c>
      <c r="E23" s="65" t="s">
        <v>154</v>
      </c>
      <c r="F23" s="66" t="s">
        <v>154</v>
      </c>
      <c r="G23" s="66" t="s">
        <v>154</v>
      </c>
      <c r="H23" s="66" t="s">
        <v>154</v>
      </c>
      <c r="I23" s="66" t="s">
        <v>154</v>
      </c>
      <c r="J23" s="66" t="s">
        <v>154</v>
      </c>
      <c r="K23" s="66" t="s">
        <v>154</v>
      </c>
      <c r="L23" s="45" t="s">
        <v>76</v>
      </c>
      <c r="M23" s="3"/>
      <c r="N23" s="3"/>
    </row>
    <row r="24" spans="1:14" ht="90">
      <c r="A24" s="160" t="s">
        <v>186</v>
      </c>
      <c r="B24" s="182" t="s">
        <v>622</v>
      </c>
      <c r="C24" s="161" t="s">
        <v>29</v>
      </c>
      <c r="D24" s="162">
        <v>44197</v>
      </c>
      <c r="E24" s="162">
        <v>44561</v>
      </c>
      <c r="F24" s="163">
        <v>0</v>
      </c>
      <c r="G24" s="163">
        <v>0</v>
      </c>
      <c r="H24" s="163">
        <v>0</v>
      </c>
      <c r="I24" s="163">
        <v>0</v>
      </c>
      <c r="J24" s="163">
        <v>0</v>
      </c>
      <c r="K24" s="163">
        <v>0</v>
      </c>
      <c r="L24" s="169" t="s">
        <v>76</v>
      </c>
      <c r="M24" s="3"/>
      <c r="N24" s="3"/>
    </row>
    <row r="25" spans="1:14" ht="90">
      <c r="A25" s="75" t="s">
        <v>198</v>
      </c>
      <c r="B25" s="52" t="s">
        <v>623</v>
      </c>
      <c r="C25" s="74" t="s">
        <v>29</v>
      </c>
      <c r="D25" s="68">
        <v>44197</v>
      </c>
      <c r="E25" s="68">
        <v>44561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45" t="s">
        <v>76</v>
      </c>
      <c r="M25" s="3"/>
      <c r="N25" s="3"/>
    </row>
    <row r="26" spans="1:14" ht="90">
      <c r="A26" s="75" t="s">
        <v>200</v>
      </c>
      <c r="B26" s="52" t="s">
        <v>624</v>
      </c>
      <c r="C26" s="74" t="s">
        <v>29</v>
      </c>
      <c r="D26" s="68">
        <v>44197</v>
      </c>
      <c r="E26" s="68">
        <v>44561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45" t="s">
        <v>76</v>
      </c>
    </row>
    <row r="27" spans="1:14" ht="75">
      <c r="A27" s="75"/>
      <c r="B27" s="55" t="s">
        <v>625</v>
      </c>
      <c r="C27" s="74" t="s">
        <v>154</v>
      </c>
      <c r="D27" s="38" t="s">
        <v>154</v>
      </c>
      <c r="E27" s="65" t="s">
        <v>154</v>
      </c>
      <c r="F27" s="66" t="s">
        <v>154</v>
      </c>
      <c r="G27" s="66" t="s">
        <v>154</v>
      </c>
      <c r="H27" s="66" t="s">
        <v>154</v>
      </c>
      <c r="I27" s="66" t="s">
        <v>154</v>
      </c>
      <c r="J27" s="66" t="s">
        <v>154</v>
      </c>
      <c r="K27" s="66" t="s">
        <v>154</v>
      </c>
      <c r="L27" s="143" t="s">
        <v>76</v>
      </c>
      <c r="M27" s="25"/>
      <c r="N27" s="214"/>
    </row>
    <row r="28" spans="1:14" ht="15.75">
      <c r="A28" s="445"/>
      <c r="B28" s="446" t="s">
        <v>17</v>
      </c>
      <c r="C28" s="447" t="s">
        <v>14</v>
      </c>
      <c r="D28" s="448" t="s">
        <v>14</v>
      </c>
      <c r="E28" s="449" t="s">
        <v>14</v>
      </c>
      <c r="F28" s="450">
        <f t="shared" ref="F28:J28" si="2">F24+F20+F16+F12+F8</f>
        <v>536419.57999999996</v>
      </c>
      <c r="G28" s="450">
        <f t="shared" si="2"/>
        <v>536419.57999999996</v>
      </c>
      <c r="H28" s="450">
        <f t="shared" si="2"/>
        <v>8731456.75</v>
      </c>
      <c r="I28" s="450">
        <f t="shared" si="2"/>
        <v>3508966.75</v>
      </c>
      <c r="J28" s="450">
        <f t="shared" si="2"/>
        <v>4176057.32</v>
      </c>
      <c r="K28" s="450">
        <f>K24+K20+K16+K12+K8</f>
        <v>4176057.32</v>
      </c>
      <c r="L28" s="444"/>
      <c r="M28" s="316">
        <f>F28+H28+J28</f>
        <v>13443933.65</v>
      </c>
      <c r="N28" s="316">
        <f>G28+I28+K28</f>
        <v>8221443.6500000004</v>
      </c>
    </row>
    <row r="29" spans="1:14">
      <c r="A29" s="719" t="s">
        <v>30</v>
      </c>
      <c r="B29" s="720"/>
      <c r="C29" s="720"/>
      <c r="D29" s="720"/>
      <c r="E29" s="720"/>
      <c r="F29" s="720"/>
      <c r="G29" s="720"/>
      <c r="H29" s="720"/>
      <c r="I29" s="720"/>
      <c r="J29" s="720"/>
      <c r="K29" s="720"/>
      <c r="L29" s="722"/>
    </row>
    <row r="30" spans="1:14" ht="90">
      <c r="A30" s="160" t="s">
        <v>205</v>
      </c>
      <c r="B30" s="182" t="s">
        <v>626</v>
      </c>
      <c r="C30" s="161" t="s">
        <v>124</v>
      </c>
      <c r="D30" s="162">
        <v>44197</v>
      </c>
      <c r="E30" s="162">
        <v>44561</v>
      </c>
      <c r="F30" s="163">
        <v>0</v>
      </c>
      <c r="G30" s="164">
        <v>0</v>
      </c>
      <c r="H30" s="163">
        <v>0</v>
      </c>
      <c r="I30" s="165">
        <v>0</v>
      </c>
      <c r="J30" s="165">
        <v>0</v>
      </c>
      <c r="K30" s="165">
        <v>0</v>
      </c>
      <c r="L30" s="169" t="s">
        <v>76</v>
      </c>
    </row>
    <row r="31" spans="1:14" ht="90">
      <c r="A31" s="75" t="s">
        <v>206</v>
      </c>
      <c r="B31" s="52" t="s">
        <v>627</v>
      </c>
      <c r="C31" s="74" t="s">
        <v>124</v>
      </c>
      <c r="D31" s="68">
        <v>44197</v>
      </c>
      <c r="E31" s="68">
        <v>44561</v>
      </c>
      <c r="F31" s="60">
        <v>0</v>
      </c>
      <c r="G31" s="61">
        <v>0</v>
      </c>
      <c r="H31" s="60">
        <v>0</v>
      </c>
      <c r="I31" s="78">
        <v>0</v>
      </c>
      <c r="J31" s="78">
        <v>0</v>
      </c>
      <c r="K31" s="78">
        <v>0</v>
      </c>
      <c r="L31" s="45" t="s">
        <v>76</v>
      </c>
    </row>
    <row r="32" spans="1:14" ht="90">
      <c r="A32" s="75" t="s">
        <v>327</v>
      </c>
      <c r="B32" s="52" t="s">
        <v>628</v>
      </c>
      <c r="C32" s="74" t="s">
        <v>124</v>
      </c>
      <c r="D32" s="68">
        <v>44197</v>
      </c>
      <c r="E32" s="68">
        <v>44561</v>
      </c>
      <c r="F32" s="60">
        <v>0</v>
      </c>
      <c r="G32" s="61">
        <v>0</v>
      </c>
      <c r="H32" s="60">
        <v>0</v>
      </c>
      <c r="I32" s="78">
        <v>0</v>
      </c>
      <c r="J32" s="78">
        <v>0</v>
      </c>
      <c r="K32" s="78">
        <v>0</v>
      </c>
      <c r="L32" s="45" t="s">
        <v>76</v>
      </c>
    </row>
    <row r="33" spans="1:12" ht="105">
      <c r="A33" s="75"/>
      <c r="B33" s="55" t="s">
        <v>754</v>
      </c>
      <c r="C33" s="74" t="s">
        <v>154</v>
      </c>
      <c r="D33" s="64" t="s">
        <v>154</v>
      </c>
      <c r="E33" s="65" t="s">
        <v>154</v>
      </c>
      <c r="F33" s="66" t="s">
        <v>154</v>
      </c>
      <c r="G33" s="66" t="s">
        <v>154</v>
      </c>
      <c r="H33" s="66" t="s">
        <v>154</v>
      </c>
      <c r="I33" s="66" t="s">
        <v>154</v>
      </c>
      <c r="J33" s="66" t="s">
        <v>154</v>
      </c>
      <c r="K33" s="66" t="s">
        <v>154</v>
      </c>
      <c r="L33" s="45" t="s">
        <v>76</v>
      </c>
    </row>
    <row r="34" spans="1:12" ht="90">
      <c r="A34" s="160" t="s">
        <v>207</v>
      </c>
      <c r="B34" s="182" t="s">
        <v>629</v>
      </c>
      <c r="C34" s="161" t="s">
        <v>124</v>
      </c>
      <c r="D34" s="162">
        <v>44197</v>
      </c>
      <c r="E34" s="162">
        <v>44561</v>
      </c>
      <c r="F34" s="163">
        <v>0</v>
      </c>
      <c r="G34" s="164">
        <v>0</v>
      </c>
      <c r="H34" s="163">
        <v>0</v>
      </c>
      <c r="I34" s="165">
        <v>0</v>
      </c>
      <c r="J34" s="165">
        <v>0</v>
      </c>
      <c r="K34" s="165">
        <v>0</v>
      </c>
      <c r="L34" s="169" t="s">
        <v>76</v>
      </c>
    </row>
    <row r="35" spans="1:12" ht="90">
      <c r="A35" s="75" t="s">
        <v>208</v>
      </c>
      <c r="B35" s="52" t="s">
        <v>630</v>
      </c>
      <c r="C35" s="74" t="s">
        <v>124</v>
      </c>
      <c r="D35" s="68">
        <v>44197</v>
      </c>
      <c r="E35" s="68">
        <v>44561</v>
      </c>
      <c r="F35" s="60">
        <v>0</v>
      </c>
      <c r="G35" s="61">
        <v>0</v>
      </c>
      <c r="H35" s="60">
        <v>0</v>
      </c>
      <c r="I35" s="78">
        <v>0</v>
      </c>
      <c r="J35" s="78">
        <v>0</v>
      </c>
      <c r="K35" s="78">
        <v>0</v>
      </c>
      <c r="L35" s="45" t="s">
        <v>76</v>
      </c>
    </row>
    <row r="36" spans="1:12" ht="90">
      <c r="A36" s="75" t="s">
        <v>309</v>
      </c>
      <c r="B36" s="52" t="s">
        <v>631</v>
      </c>
      <c r="C36" s="74" t="s">
        <v>124</v>
      </c>
      <c r="D36" s="68">
        <v>44197</v>
      </c>
      <c r="E36" s="68">
        <v>44561</v>
      </c>
      <c r="F36" s="60">
        <v>0</v>
      </c>
      <c r="G36" s="61">
        <v>0</v>
      </c>
      <c r="H36" s="60">
        <v>0</v>
      </c>
      <c r="I36" s="78">
        <v>0</v>
      </c>
      <c r="J36" s="78">
        <v>0</v>
      </c>
      <c r="K36" s="78">
        <v>0</v>
      </c>
      <c r="L36" s="45" t="s">
        <v>76</v>
      </c>
    </row>
    <row r="37" spans="1:12" ht="75">
      <c r="A37" s="75"/>
      <c r="B37" s="55" t="s">
        <v>632</v>
      </c>
      <c r="C37" s="74" t="s">
        <v>154</v>
      </c>
      <c r="D37" s="64" t="s">
        <v>154</v>
      </c>
      <c r="E37" s="65" t="s">
        <v>154</v>
      </c>
      <c r="F37" s="66" t="s">
        <v>154</v>
      </c>
      <c r="G37" s="66" t="s">
        <v>154</v>
      </c>
      <c r="H37" s="66" t="s">
        <v>154</v>
      </c>
      <c r="I37" s="66" t="s">
        <v>154</v>
      </c>
      <c r="J37" s="66" t="s">
        <v>154</v>
      </c>
      <c r="K37" s="66" t="s">
        <v>154</v>
      </c>
      <c r="L37" s="46" t="s">
        <v>76</v>
      </c>
    </row>
    <row r="38" spans="1:12" ht="90">
      <c r="A38" s="160" t="s">
        <v>209</v>
      </c>
      <c r="B38" s="182" t="s">
        <v>633</v>
      </c>
      <c r="C38" s="161" t="s">
        <v>124</v>
      </c>
      <c r="D38" s="162">
        <v>44197</v>
      </c>
      <c r="E38" s="162">
        <v>44561</v>
      </c>
      <c r="F38" s="163">
        <v>11000.53</v>
      </c>
      <c r="G38" s="163">
        <v>7734.28</v>
      </c>
      <c r="H38" s="163">
        <f>SUM(H39:H42)</f>
        <v>5794964.1699999999</v>
      </c>
      <c r="I38" s="163">
        <f>SUM(I39:I42)</f>
        <v>378979.16</v>
      </c>
      <c r="J38" s="163"/>
      <c r="K38" s="163">
        <v>0</v>
      </c>
      <c r="L38" s="169" t="s">
        <v>76</v>
      </c>
    </row>
    <row r="39" spans="1:12" ht="165">
      <c r="A39" s="75" t="s">
        <v>211</v>
      </c>
      <c r="B39" s="52" t="s">
        <v>634</v>
      </c>
      <c r="C39" s="74" t="s">
        <v>124</v>
      </c>
      <c r="D39" s="68">
        <v>44197</v>
      </c>
      <c r="E39" s="68">
        <v>44561</v>
      </c>
      <c r="F39" s="60">
        <v>0</v>
      </c>
      <c r="G39" s="61">
        <v>0</v>
      </c>
      <c r="H39" s="60">
        <v>0</v>
      </c>
      <c r="I39" s="78">
        <v>0</v>
      </c>
      <c r="J39" s="78">
        <v>0</v>
      </c>
      <c r="K39" s="78">
        <v>0</v>
      </c>
      <c r="L39" s="45" t="s">
        <v>76</v>
      </c>
    </row>
    <row r="40" spans="1:12" ht="120">
      <c r="A40" s="75" t="s">
        <v>213</v>
      </c>
      <c r="B40" s="52" t="s">
        <v>635</v>
      </c>
      <c r="C40" s="74" t="s">
        <v>124</v>
      </c>
      <c r="D40" s="68">
        <v>44197</v>
      </c>
      <c r="E40" s="68">
        <v>44561</v>
      </c>
      <c r="F40" s="60">
        <v>11000.53</v>
      </c>
      <c r="G40" s="61">
        <v>7734.28</v>
      </c>
      <c r="H40" s="60">
        <v>539026.17000000004</v>
      </c>
      <c r="I40" s="78">
        <v>378979.16</v>
      </c>
      <c r="J40" s="78" t="str">
        <f>J37</f>
        <v>Х</v>
      </c>
      <c r="K40" s="78" t="str">
        <f>K37</f>
        <v>Х</v>
      </c>
      <c r="L40" s="45" t="s">
        <v>76</v>
      </c>
    </row>
    <row r="41" spans="1:12" ht="180">
      <c r="A41" s="75" t="s">
        <v>756</v>
      </c>
      <c r="B41" s="52" t="s">
        <v>755</v>
      </c>
      <c r="C41" s="74" t="s">
        <v>124</v>
      </c>
      <c r="D41" s="68">
        <v>44197</v>
      </c>
      <c r="E41" s="68">
        <v>44499</v>
      </c>
      <c r="F41" s="60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45" t="s">
        <v>76</v>
      </c>
    </row>
    <row r="42" spans="1:12" ht="120">
      <c r="A42" s="75" t="s">
        <v>757</v>
      </c>
      <c r="B42" s="52" t="s">
        <v>758</v>
      </c>
      <c r="C42" s="74" t="s">
        <v>124</v>
      </c>
      <c r="D42" s="68">
        <v>44197</v>
      </c>
      <c r="E42" s="68">
        <v>44561</v>
      </c>
      <c r="F42" s="60">
        <v>0</v>
      </c>
      <c r="G42" s="61">
        <v>0</v>
      </c>
      <c r="H42" s="60">
        <v>5255938</v>
      </c>
      <c r="I42" s="78">
        <v>0</v>
      </c>
      <c r="J42" s="78">
        <f>J38</f>
        <v>0</v>
      </c>
      <c r="K42" s="78">
        <f>K38</f>
        <v>0</v>
      </c>
      <c r="L42" s="45" t="s">
        <v>76</v>
      </c>
    </row>
    <row r="43" spans="1:12" ht="210">
      <c r="A43" s="75"/>
      <c r="B43" s="55" t="s">
        <v>636</v>
      </c>
      <c r="C43" s="74" t="s">
        <v>154</v>
      </c>
      <c r="D43" s="64" t="s">
        <v>154</v>
      </c>
      <c r="E43" s="65" t="s">
        <v>154</v>
      </c>
      <c r="F43" s="66" t="s">
        <v>154</v>
      </c>
      <c r="G43" s="66" t="s">
        <v>154</v>
      </c>
      <c r="H43" s="66" t="s">
        <v>154</v>
      </c>
      <c r="I43" s="66" t="s">
        <v>154</v>
      </c>
      <c r="J43" s="66" t="s">
        <v>154</v>
      </c>
      <c r="K43" s="66" t="s">
        <v>154</v>
      </c>
      <c r="L43" s="45" t="s">
        <v>76</v>
      </c>
    </row>
    <row r="44" spans="1:12" ht="135">
      <c r="A44" s="75"/>
      <c r="B44" s="55" t="s">
        <v>125</v>
      </c>
      <c r="C44" s="74" t="s">
        <v>154</v>
      </c>
      <c r="D44" s="64" t="s">
        <v>154</v>
      </c>
      <c r="E44" s="65" t="s">
        <v>154</v>
      </c>
      <c r="F44" s="66" t="s">
        <v>154</v>
      </c>
      <c r="G44" s="66" t="s">
        <v>154</v>
      </c>
      <c r="H44" s="66" t="s">
        <v>154</v>
      </c>
      <c r="I44" s="66" t="s">
        <v>154</v>
      </c>
      <c r="J44" s="66" t="s">
        <v>154</v>
      </c>
      <c r="K44" s="66" t="s">
        <v>154</v>
      </c>
      <c r="L44" s="45" t="s">
        <v>76</v>
      </c>
    </row>
    <row r="45" spans="1:12" ht="90">
      <c r="A45" s="160" t="s">
        <v>215</v>
      </c>
      <c r="B45" s="182" t="s">
        <v>637</v>
      </c>
      <c r="C45" s="161" t="s">
        <v>638</v>
      </c>
      <c r="D45" s="162">
        <v>44197</v>
      </c>
      <c r="E45" s="162">
        <v>44561</v>
      </c>
      <c r="F45" s="163">
        <v>262855.78999999998</v>
      </c>
      <c r="G45" s="163">
        <v>143614.18</v>
      </c>
      <c r="H45" s="163">
        <v>28807543.289999999</v>
      </c>
      <c r="I45" s="163">
        <v>14217802</v>
      </c>
      <c r="J45" s="163">
        <v>0</v>
      </c>
      <c r="K45" s="163">
        <v>0</v>
      </c>
      <c r="L45" s="169" t="s">
        <v>76</v>
      </c>
    </row>
    <row r="46" spans="1:12" ht="105">
      <c r="A46" s="75" t="s">
        <v>217</v>
      </c>
      <c r="B46" s="52" t="s">
        <v>639</v>
      </c>
      <c r="C46" s="74" t="s">
        <v>638</v>
      </c>
      <c r="D46" s="68">
        <v>44197</v>
      </c>
      <c r="E46" s="68">
        <v>44561</v>
      </c>
      <c r="F46" s="60">
        <f>F45</f>
        <v>262855.78999999998</v>
      </c>
      <c r="G46" s="60">
        <f t="shared" ref="G46:H46" si="3">G45</f>
        <v>143614.18</v>
      </c>
      <c r="H46" s="60">
        <f t="shared" si="3"/>
        <v>28807543.289999999</v>
      </c>
      <c r="I46" s="60">
        <v>14217802</v>
      </c>
      <c r="J46" s="60">
        <v>0</v>
      </c>
      <c r="K46" s="60">
        <v>0</v>
      </c>
      <c r="L46" s="45" t="s">
        <v>76</v>
      </c>
    </row>
    <row r="47" spans="1:12" ht="120">
      <c r="A47" s="75" t="s">
        <v>219</v>
      </c>
      <c r="B47" s="55" t="s">
        <v>640</v>
      </c>
      <c r="C47" s="74" t="s">
        <v>154</v>
      </c>
      <c r="D47" s="68" t="s">
        <v>154</v>
      </c>
      <c r="E47" s="68" t="s">
        <v>154</v>
      </c>
      <c r="F47" s="66" t="s">
        <v>154</v>
      </c>
      <c r="G47" s="66" t="s">
        <v>154</v>
      </c>
      <c r="H47" s="66" t="s">
        <v>154</v>
      </c>
      <c r="I47" s="66" t="s">
        <v>154</v>
      </c>
      <c r="J47" s="66" t="s">
        <v>154</v>
      </c>
      <c r="K47" s="66" t="s">
        <v>154</v>
      </c>
      <c r="L47" s="45" t="s">
        <v>76</v>
      </c>
    </row>
    <row r="48" spans="1:12" ht="90">
      <c r="A48" s="160" t="s">
        <v>220</v>
      </c>
      <c r="B48" s="182" t="s">
        <v>641</v>
      </c>
      <c r="C48" s="161" t="s">
        <v>124</v>
      </c>
      <c r="D48" s="162">
        <v>44197</v>
      </c>
      <c r="E48" s="162">
        <v>44561</v>
      </c>
      <c r="F48" s="163">
        <v>0</v>
      </c>
      <c r="G48" s="163">
        <v>0</v>
      </c>
      <c r="H48" s="163">
        <v>0</v>
      </c>
      <c r="I48" s="163">
        <v>0</v>
      </c>
      <c r="J48" s="163">
        <v>0</v>
      </c>
      <c r="K48" s="163">
        <v>0</v>
      </c>
      <c r="L48" s="169" t="s">
        <v>76</v>
      </c>
    </row>
    <row r="49" spans="1:14" ht="90">
      <c r="A49" s="75" t="s">
        <v>221</v>
      </c>
      <c r="B49" s="52" t="s">
        <v>642</v>
      </c>
      <c r="C49" s="74" t="s">
        <v>124</v>
      </c>
      <c r="D49" s="68">
        <v>44197</v>
      </c>
      <c r="E49" s="68">
        <v>44561</v>
      </c>
      <c r="F49" s="60">
        <v>0</v>
      </c>
      <c r="G49" s="61">
        <v>0</v>
      </c>
      <c r="H49" s="60">
        <v>0</v>
      </c>
      <c r="I49" s="78">
        <v>0</v>
      </c>
      <c r="J49" s="78">
        <v>0</v>
      </c>
      <c r="K49" s="78">
        <v>0</v>
      </c>
      <c r="L49" s="45" t="s">
        <v>76</v>
      </c>
    </row>
    <row r="50" spans="1:14" ht="90">
      <c r="A50" s="75" t="s">
        <v>223</v>
      </c>
      <c r="B50" s="52" t="s">
        <v>643</v>
      </c>
      <c r="C50" s="74" t="s">
        <v>124</v>
      </c>
      <c r="D50" s="68">
        <v>44197</v>
      </c>
      <c r="E50" s="68">
        <v>44561</v>
      </c>
      <c r="F50" s="60">
        <v>0</v>
      </c>
      <c r="G50" s="61">
        <v>0</v>
      </c>
      <c r="H50" s="60">
        <v>0</v>
      </c>
      <c r="I50" s="78">
        <v>0</v>
      </c>
      <c r="J50" s="78">
        <v>0</v>
      </c>
      <c r="K50" s="78">
        <v>0</v>
      </c>
      <c r="L50" s="45" t="s">
        <v>76</v>
      </c>
    </row>
    <row r="51" spans="1:14" ht="45">
      <c r="A51" s="75"/>
      <c r="B51" s="55" t="s">
        <v>644</v>
      </c>
      <c r="C51" s="74" t="s">
        <v>154</v>
      </c>
      <c r="D51" s="64" t="s">
        <v>154</v>
      </c>
      <c r="E51" s="65" t="s">
        <v>154</v>
      </c>
      <c r="F51" s="66" t="s">
        <v>154</v>
      </c>
      <c r="G51" s="66" t="s">
        <v>154</v>
      </c>
      <c r="H51" s="66" t="s">
        <v>154</v>
      </c>
      <c r="I51" s="66" t="s">
        <v>154</v>
      </c>
      <c r="J51" s="66" t="s">
        <v>154</v>
      </c>
      <c r="K51" s="66" t="s">
        <v>154</v>
      </c>
      <c r="L51" s="45" t="s">
        <v>76</v>
      </c>
    </row>
    <row r="52" spans="1:14" ht="90">
      <c r="A52" s="160" t="s">
        <v>226</v>
      </c>
      <c r="B52" s="182" t="s">
        <v>645</v>
      </c>
      <c r="C52" s="161" t="s">
        <v>124</v>
      </c>
      <c r="D52" s="162">
        <v>44197</v>
      </c>
      <c r="E52" s="162">
        <v>44561</v>
      </c>
      <c r="F52" s="163">
        <v>0</v>
      </c>
      <c r="G52" s="164">
        <v>0</v>
      </c>
      <c r="H52" s="163">
        <v>0</v>
      </c>
      <c r="I52" s="165">
        <v>0</v>
      </c>
      <c r="J52" s="165">
        <v>0</v>
      </c>
      <c r="K52" s="165">
        <v>0</v>
      </c>
      <c r="L52" s="169" t="s">
        <v>76</v>
      </c>
    </row>
    <row r="53" spans="1:14" ht="90">
      <c r="A53" s="75" t="s">
        <v>228</v>
      </c>
      <c r="B53" s="52" t="s">
        <v>646</v>
      </c>
      <c r="C53" s="74" t="s">
        <v>124</v>
      </c>
      <c r="D53" s="68">
        <v>44197</v>
      </c>
      <c r="E53" s="68">
        <v>44561</v>
      </c>
      <c r="F53" s="60">
        <v>0</v>
      </c>
      <c r="G53" s="61">
        <v>0</v>
      </c>
      <c r="H53" s="60">
        <v>0</v>
      </c>
      <c r="I53" s="78">
        <v>0</v>
      </c>
      <c r="J53" s="78">
        <v>0</v>
      </c>
      <c r="K53" s="78">
        <v>0</v>
      </c>
      <c r="L53" s="45" t="s">
        <v>76</v>
      </c>
    </row>
    <row r="54" spans="1:14" ht="90">
      <c r="A54" s="75" t="s">
        <v>231</v>
      </c>
      <c r="B54" s="52" t="s">
        <v>647</v>
      </c>
      <c r="C54" s="74" t="s">
        <v>124</v>
      </c>
      <c r="D54" s="68">
        <v>44197</v>
      </c>
      <c r="E54" s="68">
        <v>44561</v>
      </c>
      <c r="F54" s="60">
        <v>0</v>
      </c>
      <c r="G54" s="61">
        <v>0</v>
      </c>
      <c r="H54" s="60">
        <v>0</v>
      </c>
      <c r="I54" s="78">
        <v>0</v>
      </c>
      <c r="J54" s="78">
        <v>0</v>
      </c>
      <c r="K54" s="78">
        <v>0</v>
      </c>
      <c r="L54" s="45" t="s">
        <v>76</v>
      </c>
    </row>
    <row r="55" spans="1:14" ht="75">
      <c r="A55" s="75"/>
      <c r="B55" s="55" t="s">
        <v>648</v>
      </c>
      <c r="C55" s="74" t="s">
        <v>154</v>
      </c>
      <c r="D55" s="64" t="s">
        <v>154</v>
      </c>
      <c r="E55" s="65" t="s">
        <v>154</v>
      </c>
      <c r="F55" s="66" t="s">
        <v>154</v>
      </c>
      <c r="G55" s="66" t="s">
        <v>154</v>
      </c>
      <c r="H55" s="66" t="s">
        <v>154</v>
      </c>
      <c r="I55" s="66" t="s">
        <v>154</v>
      </c>
      <c r="J55" s="66" t="s">
        <v>154</v>
      </c>
      <c r="K55" s="66" t="s">
        <v>154</v>
      </c>
      <c r="L55" s="46" t="s">
        <v>76</v>
      </c>
      <c r="M55" s="25"/>
      <c r="N55" s="214"/>
    </row>
    <row r="56" spans="1:14" ht="15.75">
      <c r="A56" s="139"/>
      <c r="B56" s="116" t="s">
        <v>22</v>
      </c>
      <c r="C56" s="117" t="s">
        <v>14</v>
      </c>
      <c r="D56" s="172" t="s">
        <v>14</v>
      </c>
      <c r="E56" s="173" t="s">
        <v>14</v>
      </c>
      <c r="F56" s="174">
        <f>F52+F48+F45+F38+F34+F30</f>
        <v>273856.32</v>
      </c>
      <c r="G56" s="171">
        <f>G52+G48+G45+G38+G34+G30</f>
        <v>151348.46</v>
      </c>
      <c r="H56" s="171">
        <f>H52+H48+H45+H38+H34+H30</f>
        <v>34602507.460000001</v>
      </c>
      <c r="I56" s="171">
        <f>I52+I48+I45+I38+I34+I30</f>
        <v>14596781.16</v>
      </c>
      <c r="J56" s="171">
        <f>J52+J48+J45+J38+J34+J30</f>
        <v>0</v>
      </c>
      <c r="K56" s="171">
        <f>K52+K48+K34+K30</f>
        <v>0</v>
      </c>
      <c r="L56" s="152"/>
      <c r="M56" s="451">
        <f>F56+H56+J56</f>
        <v>34876363.780000001</v>
      </c>
      <c r="N56" s="316">
        <f>G56+I56</f>
        <v>14748129.620000001</v>
      </c>
    </row>
    <row r="57" spans="1:14">
      <c r="A57" s="719" t="s">
        <v>603</v>
      </c>
      <c r="B57" s="720"/>
      <c r="C57" s="720"/>
      <c r="D57" s="720"/>
      <c r="E57" s="720"/>
      <c r="F57" s="720"/>
      <c r="G57" s="720"/>
      <c r="H57" s="720"/>
      <c r="I57" s="720"/>
      <c r="J57" s="720"/>
      <c r="K57" s="720"/>
      <c r="L57" s="721"/>
    </row>
    <row r="58" spans="1:14" ht="90">
      <c r="A58" s="175" t="s">
        <v>183</v>
      </c>
      <c r="B58" s="182" t="s">
        <v>759</v>
      </c>
      <c r="C58" s="161" t="s">
        <v>166</v>
      </c>
      <c r="D58" s="162">
        <v>44197</v>
      </c>
      <c r="E58" s="162">
        <v>44561</v>
      </c>
      <c r="F58" s="164">
        <v>0</v>
      </c>
      <c r="G58" s="164">
        <v>0</v>
      </c>
      <c r="H58" s="164">
        <v>1239850</v>
      </c>
      <c r="I58" s="164">
        <v>0</v>
      </c>
      <c r="J58" s="164">
        <v>0</v>
      </c>
      <c r="K58" s="164">
        <v>0</v>
      </c>
      <c r="L58" s="161" t="s">
        <v>76</v>
      </c>
    </row>
    <row r="59" spans="1:14" s="2" customFormat="1" ht="105">
      <c r="A59" s="677"/>
      <c r="B59" s="52" t="s">
        <v>760</v>
      </c>
      <c r="C59" s="74" t="s">
        <v>166</v>
      </c>
      <c r="D59" s="68">
        <v>44197</v>
      </c>
      <c r="E59" s="68">
        <v>44561</v>
      </c>
      <c r="F59" s="61">
        <v>0</v>
      </c>
      <c r="G59" s="61">
        <v>0</v>
      </c>
      <c r="H59" s="61">
        <v>1239850</v>
      </c>
      <c r="I59" s="61">
        <v>0</v>
      </c>
      <c r="J59" s="61">
        <v>0</v>
      </c>
      <c r="K59" s="61">
        <v>0</v>
      </c>
      <c r="L59" s="74" t="s">
        <v>76</v>
      </c>
    </row>
    <row r="60" spans="1:14" s="2" customFormat="1" ht="90">
      <c r="A60" s="175" t="s">
        <v>126</v>
      </c>
      <c r="B60" s="182" t="s">
        <v>649</v>
      </c>
      <c r="C60" s="161" t="s">
        <v>166</v>
      </c>
      <c r="D60" s="162">
        <v>44197</v>
      </c>
      <c r="E60" s="162">
        <v>44561</v>
      </c>
      <c r="F60" s="164">
        <v>0</v>
      </c>
      <c r="G60" s="164">
        <v>0</v>
      </c>
      <c r="H60" s="164">
        <v>1221794</v>
      </c>
      <c r="I60" s="164">
        <v>1221400</v>
      </c>
      <c r="J60" s="164">
        <v>0</v>
      </c>
      <c r="K60" s="164">
        <v>0</v>
      </c>
      <c r="L60" s="161" t="s">
        <v>76</v>
      </c>
    </row>
    <row r="61" spans="1:14" ht="90">
      <c r="A61" s="86"/>
      <c r="B61" s="52" t="s">
        <v>650</v>
      </c>
      <c r="C61" s="74" t="s">
        <v>166</v>
      </c>
      <c r="D61" s="68">
        <v>44197</v>
      </c>
      <c r="E61" s="68">
        <v>44561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74" t="s">
        <v>76</v>
      </c>
    </row>
    <row r="62" spans="1:14" ht="105">
      <c r="A62" s="86"/>
      <c r="B62" s="52" t="s">
        <v>651</v>
      </c>
      <c r="C62" s="74" t="s">
        <v>166</v>
      </c>
      <c r="D62" s="68">
        <v>44197</v>
      </c>
      <c r="E62" s="68">
        <v>44561</v>
      </c>
      <c r="F62" s="61">
        <v>0</v>
      </c>
      <c r="G62" s="61">
        <v>0</v>
      </c>
      <c r="H62" s="61">
        <f>H60</f>
        <v>1221794</v>
      </c>
      <c r="I62" s="61">
        <v>1221400</v>
      </c>
      <c r="J62" s="61">
        <v>0</v>
      </c>
      <c r="K62" s="61">
        <v>0</v>
      </c>
      <c r="L62" s="74" t="s">
        <v>76</v>
      </c>
    </row>
    <row r="63" spans="1:14" ht="120">
      <c r="A63" s="74"/>
      <c r="B63" s="55" t="s">
        <v>652</v>
      </c>
      <c r="C63" s="74" t="s">
        <v>154</v>
      </c>
      <c r="D63" s="64" t="s">
        <v>154</v>
      </c>
      <c r="E63" s="65" t="s">
        <v>154</v>
      </c>
      <c r="F63" s="66" t="s">
        <v>154</v>
      </c>
      <c r="G63" s="66" t="s">
        <v>154</v>
      </c>
      <c r="H63" s="66" t="s">
        <v>154</v>
      </c>
      <c r="I63" s="66" t="s">
        <v>154</v>
      </c>
      <c r="J63" s="66" t="s">
        <v>154</v>
      </c>
      <c r="K63" s="66" t="s">
        <v>154</v>
      </c>
      <c r="L63" s="399" t="s">
        <v>76</v>
      </c>
    </row>
    <row r="64" spans="1:14" ht="15.75">
      <c r="A64" s="110"/>
      <c r="B64" s="116" t="s">
        <v>26</v>
      </c>
      <c r="C64" s="643" t="s">
        <v>14</v>
      </c>
      <c r="D64" s="644" t="s">
        <v>14</v>
      </c>
      <c r="E64" s="645" t="s">
        <v>14</v>
      </c>
      <c r="F64" s="171">
        <f xml:space="preserve"> SUM(F60)</f>
        <v>0</v>
      </c>
      <c r="G64" s="171">
        <f>SUM(G60)</f>
        <v>0</v>
      </c>
      <c r="H64" s="171">
        <f>SUM(H60+H58)</f>
        <v>2461644</v>
      </c>
      <c r="I64" s="171">
        <f>SUM(I60+I58)</f>
        <v>1221400</v>
      </c>
      <c r="J64" s="171">
        <f>SUM(J60)</f>
        <v>0</v>
      </c>
      <c r="K64" s="171">
        <f>K60</f>
        <v>0</v>
      </c>
      <c r="L64" s="447" t="s">
        <v>76</v>
      </c>
      <c r="M64" s="316">
        <f>F64+H64+J64</f>
        <v>2461644</v>
      </c>
      <c r="N64" s="316">
        <f>G64+I64+K64</f>
        <v>1221400</v>
      </c>
    </row>
    <row r="65" spans="1:14">
      <c r="A65" s="719" t="s">
        <v>720</v>
      </c>
      <c r="B65" s="720"/>
      <c r="C65" s="720"/>
      <c r="D65" s="720"/>
      <c r="E65" s="720"/>
      <c r="F65" s="720"/>
      <c r="G65" s="720"/>
      <c r="H65" s="720"/>
      <c r="I65" s="720"/>
      <c r="J65" s="720"/>
      <c r="K65" s="720"/>
      <c r="L65" s="721"/>
    </row>
    <row r="66" spans="1:14" ht="105">
      <c r="A66" s="487" t="s">
        <v>351</v>
      </c>
      <c r="B66" s="492" t="s">
        <v>653</v>
      </c>
      <c r="C66" s="492" t="s">
        <v>721</v>
      </c>
      <c r="D66" s="633">
        <v>44197</v>
      </c>
      <c r="E66" s="493">
        <v>44561</v>
      </c>
      <c r="F66" s="488" t="s">
        <v>761</v>
      </c>
      <c r="G66" s="634">
        <v>16892398.5</v>
      </c>
      <c r="H66" s="635" t="s">
        <v>722</v>
      </c>
      <c r="I66" s="503">
        <v>0</v>
      </c>
      <c r="J66" s="503">
        <v>0</v>
      </c>
      <c r="K66" s="503">
        <v>0</v>
      </c>
      <c r="L66" s="503" t="s">
        <v>76</v>
      </c>
    </row>
    <row r="67" spans="1:14">
      <c r="A67" s="487"/>
      <c r="B67" s="504" t="s">
        <v>723</v>
      </c>
      <c r="C67" s="489" t="s">
        <v>154</v>
      </c>
      <c r="D67" s="489" t="s">
        <v>154</v>
      </c>
      <c r="E67" s="489" t="s">
        <v>154</v>
      </c>
      <c r="F67" s="506" t="s">
        <v>154</v>
      </c>
      <c r="G67" s="502" t="s">
        <v>154</v>
      </c>
      <c r="H67" s="507" t="s">
        <v>154</v>
      </c>
      <c r="I67" s="503" t="s">
        <v>154</v>
      </c>
      <c r="J67" s="503" t="s">
        <v>154</v>
      </c>
      <c r="K67" s="503" t="s">
        <v>154</v>
      </c>
      <c r="L67" s="503" t="s">
        <v>76</v>
      </c>
    </row>
    <row r="68" spans="1:14" s="2" customFormat="1" ht="90">
      <c r="A68" s="487" t="s">
        <v>352</v>
      </c>
      <c r="B68" s="492" t="s">
        <v>654</v>
      </c>
      <c r="C68" s="492" t="s">
        <v>724</v>
      </c>
      <c r="D68" s="493">
        <v>43831</v>
      </c>
      <c r="E68" s="493">
        <v>44196</v>
      </c>
      <c r="F68" s="488" t="s">
        <v>725</v>
      </c>
      <c r="G68" s="636">
        <v>304493</v>
      </c>
      <c r="H68" s="637" t="s">
        <v>722</v>
      </c>
      <c r="I68" s="634">
        <v>0</v>
      </c>
      <c r="J68" s="637" t="s">
        <v>722</v>
      </c>
      <c r="K68" s="503">
        <v>0</v>
      </c>
      <c r="L68" s="503" t="s">
        <v>76</v>
      </c>
    </row>
    <row r="69" spans="1:14">
      <c r="A69" s="487"/>
      <c r="B69" s="504" t="s">
        <v>726</v>
      </c>
      <c r="C69" s="489" t="s">
        <v>154</v>
      </c>
      <c r="D69" s="489" t="s">
        <v>154</v>
      </c>
      <c r="E69" s="489" t="s">
        <v>154</v>
      </c>
      <c r="F69" s="506" t="s">
        <v>154</v>
      </c>
      <c r="G69" s="502" t="s">
        <v>154</v>
      </c>
      <c r="H69" s="508" t="s">
        <v>154</v>
      </c>
      <c r="I69" s="503" t="s">
        <v>154</v>
      </c>
      <c r="J69" s="503" t="s">
        <v>154</v>
      </c>
      <c r="K69" s="503" t="s">
        <v>154</v>
      </c>
      <c r="L69" s="503" t="s">
        <v>76</v>
      </c>
    </row>
    <row r="70" spans="1:14" ht="90">
      <c r="A70" s="487" t="s">
        <v>353</v>
      </c>
      <c r="B70" s="492" t="s">
        <v>655</v>
      </c>
      <c r="C70" s="492" t="s">
        <v>727</v>
      </c>
      <c r="D70" s="633">
        <v>43831</v>
      </c>
      <c r="E70" s="493">
        <v>44196</v>
      </c>
      <c r="F70" s="488" t="s">
        <v>728</v>
      </c>
      <c r="G70" s="638">
        <v>7412275</v>
      </c>
      <c r="H70" s="635" t="s">
        <v>722</v>
      </c>
      <c r="I70" s="503">
        <v>0</v>
      </c>
      <c r="J70" s="503">
        <v>0</v>
      </c>
      <c r="K70" s="503">
        <v>0</v>
      </c>
      <c r="L70" s="503" t="s">
        <v>76</v>
      </c>
    </row>
    <row r="71" spans="1:14">
      <c r="A71" s="487"/>
      <c r="B71" s="504" t="s">
        <v>729</v>
      </c>
      <c r="C71" s="489" t="s">
        <v>154</v>
      </c>
      <c r="D71" s="489" t="s">
        <v>154</v>
      </c>
      <c r="E71" s="489" t="s">
        <v>154</v>
      </c>
      <c r="F71" s="506" t="s">
        <v>154</v>
      </c>
      <c r="G71" s="502" t="s">
        <v>154</v>
      </c>
      <c r="H71" s="507" t="s">
        <v>154</v>
      </c>
      <c r="I71" s="503" t="s">
        <v>154</v>
      </c>
      <c r="J71" s="503" t="s">
        <v>154</v>
      </c>
      <c r="K71" s="528" t="s">
        <v>154</v>
      </c>
      <c r="L71" s="528" t="s">
        <v>76</v>
      </c>
    </row>
    <row r="72" spans="1:14">
      <c r="A72" s="639"/>
      <c r="B72" s="640" t="s">
        <v>31</v>
      </c>
      <c r="C72" s="517" t="s">
        <v>154</v>
      </c>
      <c r="D72" s="517" t="s">
        <v>154</v>
      </c>
      <c r="E72" s="525" t="s">
        <v>154</v>
      </c>
      <c r="F72" s="525">
        <f>F66+F68+F70</f>
        <v>33894096.289999999</v>
      </c>
      <c r="G72" s="515">
        <f>G70+G68+G66</f>
        <v>24609166.5</v>
      </c>
      <c r="H72" s="524">
        <f>H70+H68+H66</f>
        <v>0</v>
      </c>
      <c r="I72" s="524">
        <v>0</v>
      </c>
      <c r="J72" s="646">
        <v>0</v>
      </c>
      <c r="K72" s="524">
        <f t="shared" ref="K72" si="4">K70+K68+K66</f>
        <v>0</v>
      </c>
      <c r="L72" s="524"/>
      <c r="M72" s="641">
        <f>F72+H72+J72</f>
        <v>33894096.289999999</v>
      </c>
      <c r="N72" s="642">
        <f>G72+I72+K72</f>
        <v>24609166.5</v>
      </c>
    </row>
    <row r="73" spans="1:14" ht="42.75">
      <c r="A73" s="209"/>
      <c r="B73" s="210" t="s">
        <v>382</v>
      </c>
      <c r="C73" s="211" t="s">
        <v>154</v>
      </c>
      <c r="D73" s="211" t="s">
        <v>154</v>
      </c>
      <c r="E73" s="212" t="s">
        <v>154</v>
      </c>
      <c r="F73" s="212">
        <f t="shared" ref="F73:K73" si="5">F72+F64+F56+F28</f>
        <v>34704372.189999998</v>
      </c>
      <c r="G73" s="453">
        <f t="shared" si="5"/>
        <v>25296934.539999999</v>
      </c>
      <c r="H73" s="453">
        <f t="shared" si="5"/>
        <v>45795608.210000001</v>
      </c>
      <c r="I73" s="453">
        <f t="shared" si="5"/>
        <v>19327147.91</v>
      </c>
      <c r="J73" s="453">
        <f t="shared" si="5"/>
        <v>4176057.32</v>
      </c>
      <c r="K73" s="453">
        <f t="shared" si="5"/>
        <v>4176057.32</v>
      </c>
      <c r="L73" s="453" t="s">
        <v>76</v>
      </c>
      <c r="M73" s="452">
        <f>F73+H73+J73</f>
        <v>84676037.719999999</v>
      </c>
      <c r="N73" s="454">
        <f>G73+I73+K73</f>
        <v>48800139.770000003</v>
      </c>
    </row>
    <row r="74" spans="1:14" s="40" customFormat="1">
      <c r="A74" s="105"/>
      <c r="B74" s="103"/>
      <c r="C74" s="154"/>
      <c r="D74" s="145"/>
      <c r="E74" s="145"/>
      <c r="F74" s="145"/>
      <c r="G74" s="145"/>
      <c r="H74" s="145"/>
      <c r="I74" s="145"/>
      <c r="J74" s="145"/>
      <c r="K74" s="145"/>
      <c r="L74" s="105"/>
      <c r="M74"/>
      <c r="N74"/>
    </row>
    <row r="75" spans="1:14" s="40" customFormat="1">
      <c r="A75" s="105"/>
      <c r="B75" s="103"/>
      <c r="C75" s="154"/>
      <c r="D75" s="145"/>
      <c r="E75" s="145"/>
      <c r="F75" s="145"/>
      <c r="G75" s="145"/>
      <c r="H75" s="145"/>
      <c r="I75" s="145"/>
      <c r="J75" s="145"/>
      <c r="K75" s="145"/>
      <c r="L75" s="105"/>
      <c r="M75"/>
      <c r="N75"/>
    </row>
    <row r="76" spans="1:14" s="40" customFormat="1">
      <c r="A76" s="102"/>
      <c r="B76" s="144"/>
      <c r="C76" s="154"/>
      <c r="D76" s="145"/>
      <c r="E76" s="145"/>
      <c r="F76" s="146"/>
      <c r="G76" s="146"/>
      <c r="H76" s="146"/>
      <c r="I76" s="146"/>
      <c r="J76" s="146"/>
      <c r="K76" s="146"/>
      <c r="L76" s="105"/>
      <c r="M76"/>
      <c r="N76"/>
    </row>
    <row r="77" spans="1:14">
      <c r="A77" s="105"/>
      <c r="B77" s="103"/>
      <c r="C77" s="154"/>
      <c r="D77" s="145"/>
      <c r="E77" s="145"/>
      <c r="F77" s="145"/>
      <c r="G77" s="145"/>
      <c r="H77" s="145"/>
      <c r="I77" s="145"/>
      <c r="J77" s="145"/>
      <c r="K77" s="145"/>
      <c r="L77" s="105"/>
    </row>
    <row r="78" spans="1:14">
      <c r="A78" s="102"/>
      <c r="B78" s="147"/>
      <c r="C78" s="148"/>
      <c r="D78" s="149"/>
      <c r="E78" s="149"/>
      <c r="F78" s="150"/>
      <c r="G78" s="150"/>
      <c r="H78" s="150"/>
      <c r="I78" s="150"/>
      <c r="J78" s="150"/>
      <c r="K78" s="150"/>
      <c r="L78" s="21"/>
    </row>
    <row r="79" spans="1:14">
      <c r="A79" s="153"/>
      <c r="B79" s="147"/>
      <c r="C79" s="153"/>
      <c r="D79" s="153"/>
      <c r="E79" s="153"/>
      <c r="F79" s="153"/>
      <c r="G79" s="153"/>
      <c r="H79" s="153"/>
      <c r="I79" s="153"/>
      <c r="J79" s="153"/>
      <c r="K79" s="153"/>
      <c r="L79" s="153"/>
    </row>
    <row r="80" spans="1:14">
      <c r="A80" s="102"/>
      <c r="B80" s="144"/>
      <c r="C80" s="154"/>
      <c r="D80" s="145"/>
      <c r="E80" s="145"/>
      <c r="F80" s="146"/>
      <c r="G80" s="146"/>
      <c r="H80" s="146"/>
      <c r="I80" s="146"/>
      <c r="J80" s="146"/>
      <c r="K80" s="146"/>
      <c r="L80" s="105"/>
    </row>
    <row r="81" spans="1:14" s="34" customFormat="1">
      <c r="A81" s="105"/>
      <c r="B81" s="103"/>
      <c r="C81" s="154"/>
      <c r="D81" s="145"/>
      <c r="E81" s="145"/>
      <c r="F81" s="146"/>
      <c r="G81" s="146"/>
      <c r="H81" s="146"/>
      <c r="I81" s="146"/>
      <c r="J81" s="146"/>
      <c r="K81" s="146"/>
      <c r="L81" s="105"/>
      <c r="M81"/>
      <c r="N81"/>
    </row>
    <row r="82" spans="1:14" s="34" customFormat="1">
      <c r="A82" s="102"/>
      <c r="B82" s="144"/>
      <c r="C82" s="154"/>
      <c r="D82" s="145"/>
      <c r="E82" s="145"/>
      <c r="F82" s="146"/>
      <c r="G82" s="146"/>
      <c r="H82" s="146"/>
      <c r="I82" s="146"/>
      <c r="J82" s="146"/>
      <c r="K82" s="146"/>
      <c r="L82" s="155"/>
      <c r="M82"/>
      <c r="N82"/>
    </row>
    <row r="83" spans="1:14" s="34" customFormat="1">
      <c r="A83" s="105"/>
      <c r="B83" s="103"/>
      <c r="C83" s="154"/>
      <c r="D83" s="145"/>
      <c r="E83" s="145"/>
      <c r="F83" s="146"/>
      <c r="G83" s="146"/>
      <c r="H83" s="146"/>
      <c r="I83" s="146"/>
      <c r="J83" s="146"/>
      <c r="K83" s="146"/>
      <c r="L83" s="105"/>
      <c r="M83"/>
      <c r="N83"/>
    </row>
    <row r="84" spans="1:14" s="34" customFormat="1">
      <c r="A84" s="13"/>
      <c r="B84" s="14"/>
      <c r="C84" s="14"/>
      <c r="D84" s="15"/>
      <c r="E84" s="15"/>
      <c r="F84" s="16"/>
      <c r="G84" s="16"/>
      <c r="H84" s="16"/>
      <c r="I84" s="16"/>
      <c r="J84" s="16"/>
      <c r="K84" s="16"/>
      <c r="L84" s="4"/>
      <c r="M84"/>
      <c r="N84"/>
    </row>
    <row r="85" spans="1:14" s="34" customFormat="1">
      <c r="A85" s="4"/>
      <c r="B85" s="9"/>
      <c r="C85" s="14"/>
      <c r="D85" s="15"/>
      <c r="E85" s="15"/>
      <c r="F85" s="16"/>
      <c r="G85" s="16"/>
      <c r="H85" s="16"/>
      <c r="I85" s="16"/>
      <c r="J85" s="16"/>
      <c r="K85" s="16"/>
      <c r="L85" s="4"/>
      <c r="M85"/>
      <c r="N85"/>
    </row>
    <row r="86" spans="1:14">
      <c r="A86" s="13"/>
      <c r="B86" s="14"/>
      <c r="C86" s="14"/>
      <c r="D86" s="15"/>
      <c r="E86" s="15"/>
      <c r="F86" s="16"/>
      <c r="G86" s="16"/>
      <c r="H86" s="16"/>
      <c r="I86" s="16"/>
      <c r="J86" s="16"/>
      <c r="K86" s="16"/>
      <c r="L86" s="22"/>
    </row>
    <row r="87" spans="1:14">
      <c r="A87" s="4"/>
      <c r="B87" s="9"/>
      <c r="C87" s="14"/>
      <c r="D87" s="15"/>
      <c r="E87" s="15"/>
      <c r="F87" s="16"/>
      <c r="G87" s="16"/>
      <c r="H87" s="16"/>
      <c r="I87" s="16"/>
      <c r="J87" s="16"/>
      <c r="K87" s="16"/>
      <c r="L87" s="4"/>
    </row>
    <row r="88" spans="1:14" s="34" customFormat="1">
      <c r="A88" s="13"/>
      <c r="B88" s="14"/>
      <c r="C88" s="14"/>
      <c r="D88" s="15"/>
      <c r="E88" s="15"/>
      <c r="F88" s="16"/>
      <c r="G88" s="16"/>
      <c r="H88" s="16"/>
      <c r="I88" s="16"/>
      <c r="J88" s="16"/>
      <c r="K88" s="16"/>
      <c r="L88" s="22"/>
      <c r="M88"/>
      <c r="N88"/>
    </row>
    <row r="89" spans="1:14" s="34" customFormat="1">
      <c r="A89" s="4"/>
      <c r="B89" s="9"/>
      <c r="C89" s="14"/>
      <c r="D89" s="15"/>
      <c r="E89" s="15"/>
      <c r="F89" s="16"/>
      <c r="G89" s="16"/>
      <c r="H89" s="16"/>
      <c r="I89" s="16"/>
      <c r="J89" s="16"/>
      <c r="K89" s="16"/>
      <c r="L89" s="4"/>
      <c r="M89"/>
      <c r="N89"/>
    </row>
    <row r="90" spans="1:14" s="34" customFormat="1">
      <c r="A90" s="13"/>
      <c r="B90" s="14"/>
      <c r="C90" s="14"/>
      <c r="D90" s="15"/>
      <c r="E90" s="15"/>
      <c r="F90" s="16"/>
      <c r="G90" s="16"/>
      <c r="H90" s="16"/>
      <c r="I90" s="16"/>
      <c r="J90" s="16"/>
      <c r="K90" s="16"/>
      <c r="L90" s="22"/>
      <c r="M90"/>
      <c r="N90"/>
    </row>
    <row r="91" spans="1:14" s="34" customFormat="1">
      <c r="A91" s="4"/>
      <c r="B91" s="9"/>
      <c r="C91" s="14"/>
      <c r="D91" s="15"/>
      <c r="E91" s="15"/>
      <c r="F91" s="16"/>
      <c r="G91" s="16"/>
      <c r="H91" s="16"/>
      <c r="I91" s="16"/>
      <c r="J91" s="16"/>
      <c r="K91" s="16"/>
      <c r="L91" s="4"/>
      <c r="M91"/>
      <c r="N91"/>
    </row>
    <row r="92" spans="1:14" s="34" customFormat="1">
      <c r="A92" s="13"/>
      <c r="B92" s="14"/>
      <c r="C92" s="14"/>
      <c r="D92" s="15"/>
      <c r="E92" s="15"/>
      <c r="F92" s="16"/>
      <c r="G92" s="16"/>
      <c r="H92" s="16"/>
      <c r="I92" s="16"/>
      <c r="J92" s="16"/>
      <c r="K92" s="16"/>
      <c r="L92" s="22"/>
      <c r="M92"/>
      <c r="N92"/>
    </row>
    <row r="93" spans="1:14" s="34" customFormat="1">
      <c r="A93" s="4"/>
      <c r="B93" s="9"/>
      <c r="C93" s="14"/>
      <c r="D93" s="15"/>
      <c r="E93" s="15"/>
      <c r="F93" s="16"/>
      <c r="G93" s="16"/>
      <c r="H93" s="16"/>
      <c r="I93" s="16"/>
      <c r="J93" s="16"/>
      <c r="K93" s="16"/>
      <c r="L93" s="4"/>
      <c r="M93"/>
      <c r="N93"/>
    </row>
    <row r="94" spans="1:14" s="34" customFormat="1" ht="15.75">
      <c r="A94" s="4"/>
      <c r="B94" s="17"/>
      <c r="C94" s="18"/>
      <c r="D94" s="19"/>
      <c r="E94" s="19"/>
      <c r="F94" s="20"/>
      <c r="G94" s="20"/>
      <c r="H94" s="20"/>
      <c r="I94" s="20"/>
      <c r="J94" s="20"/>
      <c r="K94" s="20"/>
      <c r="L94" s="21"/>
      <c r="M94"/>
      <c r="N94"/>
    </row>
    <row r="95" spans="1:14" s="34" customFormat="1">
      <c r="A95" s="12"/>
      <c r="B95" s="186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/>
      <c r="N95"/>
    </row>
    <row r="96" spans="1:14" s="34" customFormat="1">
      <c r="A96" s="13"/>
      <c r="B96" s="14"/>
      <c r="C96" s="14"/>
      <c r="D96" s="15"/>
      <c r="E96" s="15"/>
      <c r="F96" s="16"/>
      <c r="G96" s="16"/>
      <c r="H96" s="16"/>
      <c r="I96" s="16"/>
      <c r="J96" s="16"/>
      <c r="K96" s="16"/>
      <c r="L96" s="4"/>
      <c r="M96"/>
      <c r="N96"/>
    </row>
    <row r="97" spans="1:15" s="34" customFormat="1">
      <c r="A97" s="4"/>
      <c r="B97" s="9"/>
      <c r="C97" s="14"/>
      <c r="D97" s="15"/>
      <c r="E97" s="15"/>
      <c r="F97" s="15"/>
      <c r="G97" s="15"/>
      <c r="H97" s="15"/>
      <c r="I97" s="15"/>
      <c r="J97" s="15"/>
      <c r="K97" s="15"/>
      <c r="L97" s="4"/>
      <c r="M97"/>
      <c r="N97"/>
    </row>
    <row r="98" spans="1:15" s="34" customFormat="1">
      <c r="A98" s="13"/>
      <c r="B98" s="14"/>
      <c r="C98" s="14"/>
      <c r="D98" s="15"/>
      <c r="E98" s="15"/>
      <c r="F98" s="16"/>
      <c r="G98" s="16"/>
      <c r="H98" s="16"/>
      <c r="I98" s="16"/>
      <c r="J98" s="16"/>
      <c r="K98" s="16"/>
      <c r="L98" s="22"/>
      <c r="M98"/>
      <c r="N98"/>
    </row>
    <row r="99" spans="1:15" s="34" customFormat="1">
      <c r="A99" s="4"/>
      <c r="B99" s="9"/>
      <c r="C99" s="14"/>
      <c r="D99" s="15"/>
      <c r="E99" s="15"/>
      <c r="F99" s="15"/>
      <c r="G99" s="15"/>
      <c r="H99" s="15"/>
      <c r="I99" s="15"/>
      <c r="J99" s="15"/>
      <c r="K99" s="15"/>
      <c r="L99" s="4"/>
      <c r="M99"/>
      <c r="N99"/>
    </row>
    <row r="100" spans="1:15" s="34" customFormat="1">
      <c r="A100" s="13"/>
      <c r="B100" s="14"/>
      <c r="C100" s="14"/>
      <c r="D100" s="15"/>
      <c r="E100" s="15"/>
      <c r="F100" s="16"/>
      <c r="G100" s="16"/>
      <c r="H100" s="16"/>
      <c r="I100" s="16"/>
      <c r="J100" s="16"/>
      <c r="K100" s="16"/>
      <c r="L100" s="4"/>
      <c r="M100"/>
      <c r="N100"/>
    </row>
    <row r="101" spans="1:15" s="34" customFormat="1">
      <c r="A101" s="4"/>
      <c r="B101" s="9"/>
      <c r="C101" s="14"/>
      <c r="D101" s="15"/>
      <c r="E101" s="15"/>
      <c r="F101" s="15"/>
      <c r="G101" s="15"/>
      <c r="H101" s="15"/>
      <c r="I101" s="15"/>
      <c r="J101" s="15"/>
      <c r="K101" s="15"/>
      <c r="L101" s="4"/>
      <c r="M101"/>
      <c r="N101"/>
    </row>
    <row r="102" spans="1:15" s="34" customFormat="1">
      <c r="A102" s="13"/>
      <c r="B102" s="14"/>
      <c r="C102" s="14"/>
      <c r="D102" s="15"/>
      <c r="E102" s="15"/>
      <c r="F102" s="16"/>
      <c r="G102" s="16"/>
      <c r="H102" s="16"/>
      <c r="I102" s="16"/>
      <c r="J102" s="16"/>
      <c r="K102" s="16"/>
      <c r="L102" s="4"/>
      <c r="M102"/>
      <c r="N102"/>
    </row>
    <row r="103" spans="1:15" s="34" customFormat="1">
      <c r="A103" s="13"/>
      <c r="B103" s="14"/>
      <c r="C103" s="14"/>
      <c r="D103" s="15"/>
      <c r="E103" s="15"/>
      <c r="F103" s="16"/>
      <c r="G103" s="16"/>
      <c r="H103" s="16"/>
      <c r="I103" s="16"/>
      <c r="J103" s="16"/>
      <c r="K103" s="16"/>
      <c r="L103" s="22"/>
      <c r="M103"/>
      <c r="N103"/>
      <c r="O103" s="42"/>
    </row>
    <row r="104" spans="1:15" s="34" customFormat="1">
      <c r="A104" s="13"/>
      <c r="B104" s="9"/>
      <c r="C104" s="14"/>
      <c r="D104" s="15"/>
      <c r="E104" s="15"/>
      <c r="F104" s="15"/>
      <c r="G104" s="15"/>
      <c r="H104" s="15"/>
      <c r="I104" s="15"/>
      <c r="J104" s="15"/>
      <c r="K104" s="15"/>
      <c r="L104" s="22"/>
      <c r="M104"/>
      <c r="N104"/>
      <c r="O104" s="42"/>
    </row>
    <row r="105" spans="1:15" s="34" customFormat="1" ht="15.75">
      <c r="A105" s="4"/>
      <c r="B105" s="17"/>
      <c r="C105" s="18"/>
      <c r="D105" s="19"/>
      <c r="E105" s="19"/>
      <c r="F105" s="20"/>
      <c r="G105" s="20"/>
      <c r="H105" s="20"/>
      <c r="I105" s="20"/>
      <c r="J105" s="20"/>
      <c r="K105" s="20"/>
      <c r="L105" s="21"/>
      <c r="M105"/>
      <c r="N105"/>
      <c r="O105" s="42"/>
    </row>
    <row r="106" spans="1:15" s="34" customFormat="1">
      <c r="A106" s="12"/>
      <c r="B106" s="186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/>
      <c r="N106"/>
      <c r="O106" s="42"/>
    </row>
    <row r="107" spans="1:15" s="34" customFormat="1">
      <c r="A107" s="13"/>
      <c r="B107" s="14"/>
      <c r="C107" s="14"/>
      <c r="D107" s="15"/>
      <c r="E107" s="15"/>
      <c r="F107" s="16"/>
      <c r="G107" s="16"/>
      <c r="H107" s="16"/>
      <c r="I107" s="16"/>
      <c r="J107" s="16"/>
      <c r="K107" s="16"/>
      <c r="L107" s="22"/>
      <c r="M107"/>
      <c r="N107"/>
      <c r="O107" s="42"/>
    </row>
    <row r="108" spans="1:15" s="34" customFormat="1">
      <c r="A108" s="4"/>
      <c r="B108" s="9"/>
      <c r="C108" s="14"/>
      <c r="D108" s="15"/>
      <c r="E108" s="15"/>
      <c r="F108" s="16"/>
      <c r="G108" s="16"/>
      <c r="H108" s="16"/>
      <c r="I108" s="16"/>
      <c r="J108" s="16"/>
      <c r="K108" s="16"/>
      <c r="L108" s="4"/>
      <c r="M108"/>
      <c r="N108"/>
      <c r="O108" s="42"/>
    </row>
    <row r="109" spans="1:15" s="34" customFormat="1">
      <c r="A109" s="13"/>
      <c r="B109" s="14"/>
      <c r="C109" s="14"/>
      <c r="D109" s="15"/>
      <c r="E109" s="15"/>
      <c r="F109" s="16"/>
      <c r="G109" s="16"/>
      <c r="H109" s="16"/>
      <c r="I109" s="16"/>
      <c r="J109" s="16"/>
      <c r="K109" s="16"/>
      <c r="L109" s="4"/>
      <c r="M109"/>
      <c r="N109"/>
      <c r="O109" s="42"/>
    </row>
    <row r="110" spans="1:15" s="34" customFormat="1">
      <c r="A110" s="4"/>
      <c r="B110" s="9"/>
      <c r="C110" s="14"/>
      <c r="D110" s="15"/>
      <c r="E110" s="15"/>
      <c r="F110" s="16"/>
      <c r="G110" s="16"/>
      <c r="H110" s="16"/>
      <c r="I110" s="16"/>
      <c r="J110" s="16"/>
      <c r="K110" s="16"/>
      <c r="L110" s="4"/>
      <c r="M110"/>
      <c r="N110"/>
      <c r="O110" s="42"/>
    </row>
    <row r="111" spans="1:15" s="34" customFormat="1" ht="15.75">
      <c r="A111" s="4"/>
      <c r="B111" s="17"/>
      <c r="C111" s="18"/>
      <c r="D111" s="19"/>
      <c r="E111" s="19"/>
      <c r="F111" s="20"/>
      <c r="G111" s="20"/>
      <c r="H111" s="20"/>
      <c r="I111" s="20"/>
      <c r="J111" s="20"/>
      <c r="K111" s="20"/>
      <c r="L111" s="21"/>
      <c r="M111"/>
      <c r="N111"/>
      <c r="O111" s="42"/>
    </row>
    <row r="112" spans="1:15" s="34" customFormat="1" ht="15.75">
      <c r="A112" s="4"/>
      <c r="B112" s="17"/>
      <c r="C112" s="20"/>
      <c r="D112" s="20"/>
      <c r="E112" s="20"/>
      <c r="F112" s="20"/>
      <c r="G112" s="20"/>
      <c r="H112" s="20"/>
      <c r="I112" s="20"/>
      <c r="J112" s="20"/>
      <c r="K112" s="20"/>
      <c r="L112" s="23"/>
      <c r="M112"/>
      <c r="N112"/>
    </row>
    <row r="113" spans="1:14" s="34" customFormat="1">
      <c r="A113" s="2"/>
      <c r="B113" s="187"/>
      <c r="C113" s="2"/>
      <c r="D113" s="2"/>
      <c r="E113" s="2"/>
      <c r="F113" s="24"/>
      <c r="G113" s="24"/>
      <c r="H113" s="24"/>
      <c r="I113" s="2"/>
      <c r="J113" s="2"/>
      <c r="K113" s="2"/>
      <c r="L113" s="2"/>
      <c r="M113"/>
      <c r="N113"/>
    </row>
    <row r="114" spans="1:14" s="34" customFormat="1">
      <c r="A114"/>
      <c r="B114" s="188"/>
      <c r="C114"/>
      <c r="D114"/>
      <c r="E114"/>
      <c r="F114" s="25"/>
      <c r="G114" s="25"/>
      <c r="H114" s="25"/>
      <c r="I114"/>
      <c r="J114"/>
      <c r="K114"/>
      <c r="L114"/>
      <c r="M114"/>
      <c r="N114"/>
    </row>
    <row r="115" spans="1:14" s="34" customFormat="1">
      <c r="A115"/>
      <c r="B115" s="188"/>
      <c r="C115"/>
      <c r="D115"/>
      <c r="E115"/>
      <c r="F115" s="25"/>
      <c r="G115" s="25"/>
      <c r="H115" s="25"/>
      <c r="I115"/>
      <c r="J115"/>
      <c r="K115"/>
      <c r="L115"/>
      <c r="M115"/>
      <c r="N115"/>
    </row>
    <row r="116" spans="1:14" s="34" customFormat="1">
      <c r="A116"/>
      <c r="B116" s="188"/>
      <c r="C116"/>
      <c r="D116"/>
      <c r="E116"/>
      <c r="F116" s="25"/>
      <c r="G116" s="25"/>
      <c r="H116" s="25"/>
      <c r="I116"/>
      <c r="J116"/>
      <c r="K116"/>
      <c r="L116"/>
      <c r="M116"/>
      <c r="N116"/>
    </row>
    <row r="117" spans="1:14" s="34" customFormat="1">
      <c r="A117"/>
      <c r="B117" s="188"/>
      <c r="C117"/>
      <c r="D117"/>
      <c r="E117"/>
      <c r="F117" s="25"/>
      <c r="G117" s="25"/>
      <c r="H117" s="25"/>
      <c r="I117"/>
      <c r="J117"/>
      <c r="K117"/>
      <c r="L117"/>
      <c r="M117"/>
      <c r="N117"/>
    </row>
    <row r="118" spans="1:14" s="34" customFormat="1">
      <c r="A118"/>
      <c r="B118" s="188"/>
      <c r="C118"/>
      <c r="D118"/>
      <c r="E118"/>
      <c r="F118" s="25"/>
      <c r="G118" s="25"/>
      <c r="H118" s="25"/>
      <c r="I118"/>
      <c r="J118"/>
      <c r="K118"/>
      <c r="L118"/>
      <c r="M118"/>
      <c r="N118"/>
    </row>
    <row r="119" spans="1:14" s="34" customFormat="1">
      <c r="A119"/>
      <c r="B119" s="188"/>
      <c r="C119"/>
      <c r="D119"/>
      <c r="E119"/>
      <c r="F119" s="25"/>
      <c r="G119" s="25"/>
      <c r="H119" s="25"/>
      <c r="I119"/>
      <c r="J119"/>
      <c r="K119"/>
      <c r="L119"/>
      <c r="M119"/>
      <c r="N119"/>
    </row>
    <row r="122" spans="1:14" s="34" customFormat="1">
      <c r="A122"/>
      <c r="B122" s="188"/>
      <c r="C122"/>
      <c r="D122"/>
      <c r="E122"/>
      <c r="F122" s="25"/>
      <c r="G122" s="25"/>
      <c r="H122" s="25"/>
      <c r="I122"/>
      <c r="J122"/>
      <c r="K122"/>
      <c r="L122"/>
      <c r="M122"/>
      <c r="N122"/>
    </row>
    <row r="123" spans="1:14" s="34" customFormat="1">
      <c r="A123"/>
      <c r="B123" s="188"/>
      <c r="C123"/>
      <c r="D123"/>
      <c r="E123"/>
      <c r="F123" s="25"/>
      <c r="G123" s="25"/>
      <c r="H123" s="25"/>
      <c r="I123"/>
      <c r="J123"/>
      <c r="K123"/>
      <c r="L123"/>
      <c r="M123"/>
      <c r="N123"/>
    </row>
    <row r="124" spans="1:14" s="34" customFormat="1">
      <c r="A124"/>
      <c r="B124" s="188"/>
      <c r="C124"/>
      <c r="D124"/>
      <c r="E124"/>
      <c r="F124" s="25"/>
      <c r="G124" s="25"/>
      <c r="H124" s="25"/>
      <c r="I124"/>
      <c r="J124"/>
      <c r="K124"/>
      <c r="L124"/>
      <c r="M124"/>
      <c r="N124"/>
    </row>
    <row r="125" spans="1:14" s="34" customFormat="1">
      <c r="A125"/>
      <c r="B125" s="188"/>
      <c r="C125"/>
      <c r="D125"/>
      <c r="E125"/>
      <c r="F125" s="25"/>
      <c r="G125" s="25"/>
      <c r="H125" s="25"/>
      <c r="I125"/>
      <c r="J125"/>
      <c r="K125"/>
      <c r="L125"/>
      <c r="M125"/>
      <c r="N125"/>
    </row>
    <row r="126" spans="1:14" s="34" customFormat="1">
      <c r="A126"/>
      <c r="B126" s="188"/>
      <c r="C126"/>
      <c r="D126"/>
      <c r="E126"/>
      <c r="F126" s="25"/>
      <c r="G126" s="25"/>
      <c r="H126" s="25"/>
      <c r="I126"/>
      <c r="J126"/>
      <c r="K126"/>
      <c r="L126"/>
      <c r="M126"/>
      <c r="N126"/>
    </row>
    <row r="127" spans="1:14" s="34" customFormat="1">
      <c r="A127"/>
      <c r="B127" s="188"/>
      <c r="C127"/>
      <c r="D127"/>
      <c r="E127"/>
      <c r="F127" s="25"/>
      <c r="G127" s="25"/>
      <c r="H127" s="25"/>
      <c r="I127"/>
      <c r="J127"/>
      <c r="K127"/>
      <c r="L127"/>
      <c r="M127"/>
      <c r="N127"/>
    </row>
    <row r="128" spans="1:14" s="34" customFormat="1">
      <c r="A128"/>
      <c r="B128" s="188"/>
      <c r="C128"/>
      <c r="D128"/>
      <c r="E128"/>
      <c r="F128" s="25"/>
      <c r="G128" s="25"/>
      <c r="H128" s="25"/>
      <c r="I128"/>
      <c r="J128"/>
      <c r="K128"/>
      <c r="L128"/>
      <c r="M128"/>
      <c r="N128"/>
    </row>
    <row r="129" spans="1:14" s="34" customFormat="1">
      <c r="A129"/>
      <c r="B129" s="188"/>
      <c r="C129"/>
      <c r="D129"/>
      <c r="E129"/>
      <c r="F129" s="25"/>
      <c r="G129" s="25"/>
      <c r="H129" s="25"/>
      <c r="I129"/>
      <c r="J129"/>
      <c r="K129"/>
      <c r="L129"/>
      <c r="M129"/>
      <c r="N129"/>
    </row>
    <row r="130" spans="1:14" s="34" customFormat="1">
      <c r="A130"/>
      <c r="B130" s="188"/>
      <c r="C130"/>
      <c r="D130"/>
      <c r="E130"/>
      <c r="F130" s="25"/>
      <c r="G130" s="25"/>
      <c r="H130" s="25"/>
      <c r="I130"/>
      <c r="J130"/>
      <c r="K130"/>
      <c r="L130"/>
      <c r="M130"/>
      <c r="N130"/>
    </row>
    <row r="131" spans="1:14" s="34" customFormat="1">
      <c r="A131"/>
      <c r="B131" s="188"/>
      <c r="C131"/>
      <c r="D131"/>
      <c r="E131"/>
      <c r="F131" s="25"/>
      <c r="G131" s="25"/>
      <c r="H131" s="25"/>
      <c r="I131"/>
      <c r="J131"/>
      <c r="K131"/>
      <c r="L131"/>
      <c r="M131"/>
      <c r="N131"/>
    </row>
    <row r="166" hidden="1"/>
    <row r="168" hidden="1"/>
    <row r="170" hidden="1"/>
    <row r="177" hidden="1"/>
    <row r="179" hidden="1"/>
  </sheetData>
  <mergeCells count="12">
    <mergeCell ref="A65:L65"/>
    <mergeCell ref="A6:L6"/>
    <mergeCell ref="A7:L7"/>
    <mergeCell ref="A29:L29"/>
    <mergeCell ref="A57:L57"/>
    <mergeCell ref="L3:L4"/>
    <mergeCell ref="J3:K3"/>
    <mergeCell ref="A2:C2"/>
    <mergeCell ref="C3:C4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U241"/>
  <sheetViews>
    <sheetView zoomScale="91" zoomScaleNormal="91" workbookViewId="0">
      <pane xSplit="6" ySplit="4" topLeftCell="G68" activePane="bottomRight" state="frozen"/>
      <selection pane="topRight" activeCell="H1" sqref="H1"/>
      <selection pane="bottomLeft" activeCell="A8" sqref="A8"/>
      <selection pane="bottomRight" activeCell="M118" sqref="M118"/>
    </sheetView>
  </sheetViews>
  <sheetFormatPr defaultRowHeight="15"/>
  <cols>
    <col min="1" max="1" width="9.140625" customWidth="1"/>
    <col min="2" max="2" width="35.28515625" style="188" customWidth="1"/>
    <col min="3" max="3" width="21.42578125" customWidth="1"/>
    <col min="4" max="4" width="11.7109375" customWidth="1"/>
    <col min="5" max="5" width="12.5703125" customWidth="1"/>
    <col min="6" max="6" width="25.28515625" style="25" customWidth="1"/>
    <col min="7" max="7" width="24" style="25" customWidth="1"/>
    <col min="8" max="8" width="21.85546875" style="25" customWidth="1"/>
    <col min="9" max="9" width="19.85546875" customWidth="1"/>
    <col min="10" max="10" width="19" customWidth="1"/>
    <col min="11" max="11" width="20.85546875" customWidth="1"/>
    <col min="12" max="12" width="30.42578125" customWidth="1"/>
    <col min="13" max="13" width="14.7109375" bestFit="1" customWidth="1"/>
    <col min="14" max="14" width="15.42578125" bestFit="1" customWidth="1"/>
  </cols>
  <sheetData>
    <row r="1" spans="1:14" ht="33.75" customHeight="1">
      <c r="A1" s="28" t="s">
        <v>102</v>
      </c>
      <c r="B1" s="183"/>
      <c r="C1" s="28"/>
      <c r="D1" s="28"/>
      <c r="E1" s="28"/>
      <c r="F1" s="28"/>
      <c r="G1" s="213">
        <v>44470</v>
      </c>
      <c r="H1" s="28"/>
      <c r="I1" s="28"/>
      <c r="J1" s="29"/>
      <c r="K1" s="29"/>
    </row>
    <row r="2" spans="1:14" ht="18" customHeight="1">
      <c r="A2" s="703"/>
      <c r="B2" s="703"/>
      <c r="C2" s="703"/>
      <c r="D2" s="1"/>
      <c r="E2" s="1"/>
      <c r="F2" s="1"/>
      <c r="G2" s="1"/>
      <c r="H2" s="1"/>
      <c r="I2" s="28"/>
      <c r="J2" s="29"/>
      <c r="K2" s="29"/>
    </row>
    <row r="3" spans="1:14" s="2" customFormat="1" ht="45">
      <c r="A3" s="156" t="s">
        <v>0</v>
      </c>
      <c r="B3" s="77" t="s">
        <v>1</v>
      </c>
      <c r="C3" s="724" t="s">
        <v>2</v>
      </c>
      <c r="D3" s="726" t="s">
        <v>3</v>
      </c>
      <c r="E3" s="727"/>
      <c r="F3" s="728" t="s">
        <v>4</v>
      </c>
      <c r="G3" s="729"/>
      <c r="H3" s="728" t="s">
        <v>5</v>
      </c>
      <c r="I3" s="729"/>
      <c r="J3" s="728" t="s">
        <v>6</v>
      </c>
      <c r="K3" s="729"/>
      <c r="L3" s="724" t="s">
        <v>7</v>
      </c>
    </row>
    <row r="4" spans="1:14" s="2" customFormat="1" ht="30">
      <c r="A4" s="157"/>
      <c r="B4" s="539"/>
      <c r="C4" s="725"/>
      <c r="D4" s="74" t="s">
        <v>9</v>
      </c>
      <c r="E4" s="74" t="s">
        <v>10</v>
      </c>
      <c r="F4" s="158" t="s">
        <v>8</v>
      </c>
      <c r="G4" s="159" t="s">
        <v>753</v>
      </c>
      <c r="H4" s="158" t="s">
        <v>8</v>
      </c>
      <c r="I4" s="45" t="s">
        <v>753</v>
      </c>
      <c r="J4" s="158" t="s">
        <v>8</v>
      </c>
      <c r="K4" s="45" t="s">
        <v>753</v>
      </c>
      <c r="L4" s="725"/>
    </row>
    <row r="5" spans="1:14">
      <c r="A5" s="57">
        <v>1</v>
      </c>
      <c r="B5" s="57">
        <v>2</v>
      </c>
      <c r="C5" s="57">
        <v>4</v>
      </c>
      <c r="D5" s="57">
        <v>5</v>
      </c>
      <c r="E5" s="57">
        <v>6</v>
      </c>
      <c r="F5" s="57">
        <v>7</v>
      </c>
      <c r="G5" s="57">
        <v>8</v>
      </c>
      <c r="H5" s="57">
        <v>9</v>
      </c>
      <c r="I5" s="57">
        <v>10</v>
      </c>
      <c r="J5" s="57">
        <v>11</v>
      </c>
      <c r="K5" s="57">
        <v>12</v>
      </c>
      <c r="L5" s="57">
        <v>13</v>
      </c>
    </row>
    <row r="6" spans="1:14" ht="15" customHeight="1">
      <c r="A6" s="730" t="s">
        <v>33</v>
      </c>
      <c r="B6" s="731"/>
      <c r="C6" s="731"/>
      <c r="D6" s="731"/>
      <c r="E6" s="731"/>
      <c r="F6" s="731"/>
      <c r="G6" s="731"/>
      <c r="H6" s="731"/>
      <c r="I6" s="731"/>
      <c r="J6" s="731"/>
      <c r="K6" s="731"/>
      <c r="L6" s="732"/>
      <c r="N6" s="26"/>
    </row>
    <row r="7" spans="1:14">
      <c r="A7" s="733" t="s">
        <v>34</v>
      </c>
      <c r="B7" s="734"/>
      <c r="C7" s="734"/>
      <c r="D7" s="734"/>
      <c r="E7" s="734"/>
      <c r="F7" s="734"/>
      <c r="G7" s="734"/>
      <c r="H7" s="734"/>
      <c r="I7" s="734"/>
      <c r="J7" s="734"/>
      <c r="K7" s="734"/>
      <c r="L7" s="735"/>
    </row>
    <row r="8" spans="1:14" s="2" customFormat="1" ht="90">
      <c r="A8" s="161" t="s">
        <v>177</v>
      </c>
      <c r="B8" s="182" t="s">
        <v>232</v>
      </c>
      <c r="C8" s="169" t="s">
        <v>89</v>
      </c>
      <c r="D8" s="162">
        <v>44197</v>
      </c>
      <c r="E8" s="162">
        <v>44561</v>
      </c>
      <c r="F8" s="565">
        <v>36697228.299999997</v>
      </c>
      <c r="G8" s="164">
        <v>28179646.239999998</v>
      </c>
      <c r="H8" s="164">
        <v>257261636.77000001</v>
      </c>
      <c r="I8" s="164">
        <v>218237864.66999999</v>
      </c>
      <c r="J8" s="164">
        <v>0</v>
      </c>
      <c r="K8" s="164">
        <f t="shared" ref="K8" si="0">SUM(K9:K10)</f>
        <v>0</v>
      </c>
      <c r="L8" s="161" t="s">
        <v>76</v>
      </c>
      <c r="M8"/>
      <c r="N8"/>
    </row>
    <row r="9" spans="1:14" ht="135">
      <c r="A9" s="86" t="s">
        <v>13</v>
      </c>
      <c r="B9" s="52" t="s">
        <v>233</v>
      </c>
      <c r="C9" s="37" t="s">
        <v>657</v>
      </c>
      <c r="D9" s="68">
        <v>44197</v>
      </c>
      <c r="E9" s="68">
        <v>44561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74" t="s">
        <v>76</v>
      </c>
    </row>
    <row r="10" spans="1:14" ht="105">
      <c r="A10" s="74" t="s">
        <v>35</v>
      </c>
      <c r="B10" s="52" t="s">
        <v>751</v>
      </c>
      <c r="C10" s="45" t="s">
        <v>89</v>
      </c>
      <c r="D10" s="68">
        <v>44197</v>
      </c>
      <c r="E10" s="68">
        <v>44561</v>
      </c>
      <c r="F10" s="61">
        <v>36697228.299999997</v>
      </c>
      <c r="G10" s="61">
        <v>28179646.239999998</v>
      </c>
      <c r="H10" s="61">
        <v>257261636.77000001</v>
      </c>
      <c r="I10" s="61">
        <v>218237864.66999999</v>
      </c>
      <c r="J10" s="61">
        <v>0</v>
      </c>
      <c r="K10" s="61">
        <v>0</v>
      </c>
      <c r="L10" s="74" t="s">
        <v>76</v>
      </c>
    </row>
    <row r="11" spans="1:14" ht="135">
      <c r="A11" s="74"/>
      <c r="B11" s="55" t="s">
        <v>77</v>
      </c>
      <c r="C11" s="90" t="s">
        <v>140</v>
      </c>
      <c r="D11" s="68" t="s">
        <v>14</v>
      </c>
      <c r="E11" s="68">
        <v>44561</v>
      </c>
      <c r="F11" s="71" t="s">
        <v>14</v>
      </c>
      <c r="G11" s="71" t="s">
        <v>14</v>
      </c>
      <c r="H11" s="71" t="s">
        <v>14</v>
      </c>
      <c r="I11" s="71" t="s">
        <v>14</v>
      </c>
      <c r="J11" s="71" t="s">
        <v>14</v>
      </c>
      <c r="K11" s="71" t="s">
        <v>14</v>
      </c>
      <c r="L11" s="74" t="s">
        <v>76</v>
      </c>
    </row>
    <row r="12" spans="1:14" ht="180">
      <c r="A12" s="176" t="s">
        <v>178</v>
      </c>
      <c r="B12" s="182" t="s">
        <v>752</v>
      </c>
      <c r="C12" s="169" t="s">
        <v>141</v>
      </c>
      <c r="D12" s="162">
        <v>44197</v>
      </c>
      <c r="E12" s="162">
        <v>44561</v>
      </c>
      <c r="F12" s="164">
        <f t="shared" ref="F12:K12" si="1">SUM(F13:F14)</f>
        <v>0</v>
      </c>
      <c r="G12" s="164">
        <f t="shared" si="1"/>
        <v>0</v>
      </c>
      <c r="H12" s="164">
        <v>4508500</v>
      </c>
      <c r="I12" s="164">
        <v>2480000</v>
      </c>
      <c r="J12" s="164">
        <f t="shared" si="1"/>
        <v>0</v>
      </c>
      <c r="K12" s="164">
        <f t="shared" si="1"/>
        <v>0</v>
      </c>
      <c r="L12" s="161" t="s">
        <v>76</v>
      </c>
    </row>
    <row r="13" spans="1:14" s="2" customFormat="1" ht="195">
      <c r="A13" s="74" t="s">
        <v>46</v>
      </c>
      <c r="B13" s="52" t="s">
        <v>234</v>
      </c>
      <c r="C13" s="37" t="s">
        <v>142</v>
      </c>
      <c r="D13" s="68">
        <v>44197</v>
      </c>
      <c r="E13" s="68">
        <v>44561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74" t="s">
        <v>76</v>
      </c>
      <c r="M13"/>
      <c r="N13"/>
    </row>
    <row r="14" spans="1:14" ht="180">
      <c r="A14" s="74" t="s">
        <v>38</v>
      </c>
      <c r="B14" s="52" t="s">
        <v>235</v>
      </c>
      <c r="C14" s="37" t="s">
        <v>141</v>
      </c>
      <c r="D14" s="68">
        <v>43831</v>
      </c>
      <c r="E14" s="68">
        <v>44196</v>
      </c>
      <c r="F14" s="61">
        <v>0</v>
      </c>
      <c r="G14" s="61">
        <v>0</v>
      </c>
      <c r="H14" s="61">
        <v>4508500</v>
      </c>
      <c r="I14" s="61">
        <v>2480000</v>
      </c>
      <c r="J14" s="61">
        <v>0</v>
      </c>
      <c r="K14" s="61">
        <v>0</v>
      </c>
      <c r="L14" s="74" t="s">
        <v>76</v>
      </c>
    </row>
    <row r="15" spans="1:14" ht="195">
      <c r="A15" s="76"/>
      <c r="B15" s="55" t="s">
        <v>99</v>
      </c>
      <c r="C15" s="90" t="s">
        <v>142</v>
      </c>
      <c r="D15" s="71" t="s">
        <v>14</v>
      </c>
      <c r="E15" s="68">
        <v>44561</v>
      </c>
      <c r="F15" s="71" t="s">
        <v>14</v>
      </c>
      <c r="G15" s="71" t="s">
        <v>14</v>
      </c>
      <c r="H15" s="71" t="s">
        <v>14</v>
      </c>
      <c r="I15" s="71" t="s">
        <v>14</v>
      </c>
      <c r="J15" s="71" t="s">
        <v>14</v>
      </c>
      <c r="K15" s="71" t="s">
        <v>14</v>
      </c>
      <c r="L15" s="76" t="s">
        <v>76</v>
      </c>
    </row>
    <row r="16" spans="1:14" ht="180">
      <c r="A16" s="161" t="s">
        <v>181</v>
      </c>
      <c r="B16" s="182" t="s">
        <v>236</v>
      </c>
      <c r="C16" s="169" t="s">
        <v>142</v>
      </c>
      <c r="D16" s="162">
        <v>44197</v>
      </c>
      <c r="E16" s="162">
        <v>44561</v>
      </c>
      <c r="F16" s="164">
        <v>398874</v>
      </c>
      <c r="G16" s="164">
        <v>115735.8</v>
      </c>
      <c r="H16" s="164">
        <f t="shared" ref="H16:K16" si="2">SUM(H17:H18)</f>
        <v>0</v>
      </c>
      <c r="I16" s="164">
        <f t="shared" si="2"/>
        <v>0</v>
      </c>
      <c r="J16" s="164">
        <f t="shared" si="2"/>
        <v>0</v>
      </c>
      <c r="K16" s="164">
        <f t="shared" si="2"/>
        <v>0</v>
      </c>
      <c r="L16" s="161" t="s">
        <v>76</v>
      </c>
    </row>
    <row r="17" spans="1:14" s="2" customFormat="1" ht="180">
      <c r="A17" s="74" t="s">
        <v>49</v>
      </c>
      <c r="B17" s="52" t="s">
        <v>176</v>
      </c>
      <c r="C17" s="37" t="s">
        <v>142</v>
      </c>
      <c r="D17" s="68">
        <v>44197</v>
      </c>
      <c r="E17" s="68">
        <v>44561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74" t="s">
        <v>76</v>
      </c>
      <c r="M17"/>
      <c r="N17"/>
    </row>
    <row r="18" spans="1:14" ht="180">
      <c r="A18" s="74" t="s">
        <v>331</v>
      </c>
      <c r="B18" s="52" t="s">
        <v>175</v>
      </c>
      <c r="C18" s="37" t="s">
        <v>142</v>
      </c>
      <c r="D18" s="68">
        <v>44197</v>
      </c>
      <c r="E18" s="68">
        <v>44561</v>
      </c>
      <c r="F18" s="61">
        <v>398874</v>
      </c>
      <c r="G18" s="61">
        <v>115735.8</v>
      </c>
      <c r="H18" s="61">
        <v>0</v>
      </c>
      <c r="I18" s="61">
        <v>0</v>
      </c>
      <c r="J18" s="61">
        <v>0</v>
      </c>
      <c r="K18" s="61">
        <v>0</v>
      </c>
      <c r="L18" s="74" t="s">
        <v>76</v>
      </c>
    </row>
    <row r="19" spans="1:14" ht="195">
      <c r="A19" s="74"/>
      <c r="B19" s="55" t="s">
        <v>100</v>
      </c>
      <c r="C19" s="90" t="s">
        <v>141</v>
      </c>
      <c r="D19" s="71" t="s">
        <v>14</v>
      </c>
      <c r="E19" s="68">
        <v>44196</v>
      </c>
      <c r="F19" s="71" t="s">
        <v>14</v>
      </c>
      <c r="G19" s="71" t="s">
        <v>14</v>
      </c>
      <c r="H19" s="71" t="s">
        <v>14</v>
      </c>
      <c r="I19" s="71" t="s">
        <v>14</v>
      </c>
      <c r="J19" s="71" t="s">
        <v>14</v>
      </c>
      <c r="K19" s="71" t="s">
        <v>14</v>
      </c>
      <c r="L19" s="74" t="s">
        <v>76</v>
      </c>
    </row>
    <row r="20" spans="1:14" ht="120">
      <c r="A20" s="161" t="s">
        <v>182</v>
      </c>
      <c r="B20" s="182" t="s">
        <v>237</v>
      </c>
      <c r="C20" s="169" t="s">
        <v>90</v>
      </c>
      <c r="D20" s="162">
        <v>44197</v>
      </c>
      <c r="E20" s="162">
        <v>44561</v>
      </c>
      <c r="F20" s="164">
        <v>0</v>
      </c>
      <c r="G20" s="164">
        <v>0</v>
      </c>
      <c r="H20" s="164">
        <v>0</v>
      </c>
      <c r="I20" s="164">
        <v>0</v>
      </c>
      <c r="J20" s="164">
        <v>0</v>
      </c>
      <c r="K20" s="164">
        <v>0</v>
      </c>
      <c r="L20" s="161" t="s">
        <v>76</v>
      </c>
    </row>
    <row r="21" spans="1:14" ht="105">
      <c r="A21" s="74" t="s">
        <v>51</v>
      </c>
      <c r="B21" s="52" t="s">
        <v>174</v>
      </c>
      <c r="C21" s="37" t="s">
        <v>91</v>
      </c>
      <c r="D21" s="68">
        <v>44197</v>
      </c>
      <c r="E21" s="68">
        <v>44561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74" t="s">
        <v>76</v>
      </c>
    </row>
    <row r="22" spans="1:14" ht="120">
      <c r="A22" s="74" t="s">
        <v>41</v>
      </c>
      <c r="B22" s="52" t="s">
        <v>173</v>
      </c>
      <c r="C22" s="37" t="s">
        <v>90</v>
      </c>
      <c r="D22" s="68">
        <v>44197</v>
      </c>
      <c r="E22" s="68">
        <v>44561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74" t="s">
        <v>76</v>
      </c>
    </row>
    <row r="23" spans="1:14" ht="135">
      <c r="A23" s="74"/>
      <c r="B23" s="55" t="s">
        <v>383</v>
      </c>
      <c r="C23" s="90" t="s">
        <v>90</v>
      </c>
      <c r="D23" s="71" t="s">
        <v>14</v>
      </c>
      <c r="E23" s="68">
        <v>44561</v>
      </c>
      <c r="F23" s="71" t="s">
        <v>14</v>
      </c>
      <c r="G23" s="71" t="s">
        <v>14</v>
      </c>
      <c r="H23" s="71" t="s">
        <v>14</v>
      </c>
      <c r="I23" s="71" t="s">
        <v>14</v>
      </c>
      <c r="J23" s="71" t="s">
        <v>14</v>
      </c>
      <c r="K23" s="71" t="s">
        <v>14</v>
      </c>
      <c r="L23" s="74" t="s">
        <v>76</v>
      </c>
    </row>
    <row r="24" spans="1:14" ht="120">
      <c r="A24" s="161" t="s">
        <v>186</v>
      </c>
      <c r="B24" s="182" t="s">
        <v>238</v>
      </c>
      <c r="C24" s="169" t="s">
        <v>90</v>
      </c>
      <c r="D24" s="162">
        <v>44197</v>
      </c>
      <c r="E24" s="162">
        <v>44561</v>
      </c>
      <c r="F24" s="164">
        <v>0</v>
      </c>
      <c r="G24" s="164">
        <v>0</v>
      </c>
      <c r="H24" s="164">
        <v>0</v>
      </c>
      <c r="I24" s="164">
        <v>0</v>
      </c>
      <c r="J24" s="164">
        <v>0</v>
      </c>
      <c r="K24" s="164">
        <v>0</v>
      </c>
      <c r="L24" s="161" t="s">
        <v>76</v>
      </c>
    </row>
    <row r="25" spans="1:14" ht="120">
      <c r="A25" s="74" t="s">
        <v>332</v>
      </c>
      <c r="B25" s="52" t="s">
        <v>172</v>
      </c>
      <c r="C25" s="37" t="s">
        <v>90</v>
      </c>
      <c r="D25" s="68">
        <v>44197</v>
      </c>
      <c r="E25" s="68">
        <v>44561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74" t="s">
        <v>76</v>
      </c>
    </row>
    <row r="26" spans="1:14" ht="135">
      <c r="A26" s="74" t="s">
        <v>333</v>
      </c>
      <c r="B26" s="52" t="s">
        <v>171</v>
      </c>
      <c r="C26" s="37" t="s">
        <v>90</v>
      </c>
      <c r="D26" s="68">
        <v>44197</v>
      </c>
      <c r="E26" s="68">
        <v>44561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74" t="s">
        <v>76</v>
      </c>
    </row>
    <row r="27" spans="1:14" ht="135">
      <c r="A27" s="74"/>
      <c r="B27" s="55" t="s">
        <v>239</v>
      </c>
      <c r="C27" s="90" t="s">
        <v>92</v>
      </c>
      <c r="D27" s="71" t="s">
        <v>14</v>
      </c>
      <c r="E27" s="68">
        <v>44561</v>
      </c>
      <c r="F27" s="71" t="s">
        <v>14</v>
      </c>
      <c r="G27" s="71" t="s">
        <v>14</v>
      </c>
      <c r="H27" s="71" t="s">
        <v>14</v>
      </c>
      <c r="I27" s="71" t="s">
        <v>14</v>
      </c>
      <c r="J27" s="71" t="s">
        <v>14</v>
      </c>
      <c r="K27" s="71" t="s">
        <v>14</v>
      </c>
      <c r="L27" s="74" t="s">
        <v>76</v>
      </c>
    </row>
    <row r="28" spans="1:14" ht="165">
      <c r="A28" s="161" t="s">
        <v>204</v>
      </c>
      <c r="B28" s="182" t="s">
        <v>240</v>
      </c>
      <c r="C28" s="169" t="s">
        <v>143</v>
      </c>
      <c r="D28" s="162">
        <v>44197</v>
      </c>
      <c r="E28" s="162">
        <v>44561</v>
      </c>
      <c r="F28" s="565">
        <v>1009495.28</v>
      </c>
      <c r="G28" s="164">
        <v>1009495.28</v>
      </c>
      <c r="H28" s="164">
        <v>9085457.6999999993</v>
      </c>
      <c r="I28" s="164">
        <v>9085457.6999999993</v>
      </c>
      <c r="J28" s="164">
        <f t="shared" ref="J28:K28" si="3">SUM(J29:J30)</f>
        <v>0</v>
      </c>
      <c r="K28" s="164">
        <f t="shared" si="3"/>
        <v>0</v>
      </c>
      <c r="L28" s="161" t="s">
        <v>76</v>
      </c>
    </row>
    <row r="29" spans="1:14" ht="165">
      <c r="A29" s="74" t="s">
        <v>334</v>
      </c>
      <c r="B29" s="52" t="s">
        <v>170</v>
      </c>
      <c r="C29" s="37" t="s">
        <v>143</v>
      </c>
      <c r="D29" s="68">
        <v>44197</v>
      </c>
      <c r="E29" s="68">
        <v>44561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74" t="s">
        <v>76</v>
      </c>
    </row>
    <row r="30" spans="1:14" ht="165">
      <c r="A30" s="74" t="s">
        <v>335</v>
      </c>
      <c r="B30" s="52" t="s">
        <v>169</v>
      </c>
      <c r="C30" s="45" t="s">
        <v>143</v>
      </c>
      <c r="D30" s="68">
        <v>44197</v>
      </c>
      <c r="E30" s="68">
        <v>44561</v>
      </c>
      <c r="F30" s="61">
        <v>1009495.28</v>
      </c>
      <c r="G30" s="61">
        <v>1009495.28</v>
      </c>
      <c r="H30" s="61">
        <v>9085457.6999999993</v>
      </c>
      <c r="I30" s="61">
        <v>9085457.6999999993</v>
      </c>
      <c r="J30" s="61">
        <v>0</v>
      </c>
      <c r="K30" s="61">
        <v>0</v>
      </c>
      <c r="L30" s="74" t="s">
        <v>76</v>
      </c>
    </row>
    <row r="31" spans="1:14" ht="165">
      <c r="A31" s="74"/>
      <c r="B31" s="55" t="s">
        <v>241</v>
      </c>
      <c r="C31" s="37" t="s">
        <v>143</v>
      </c>
      <c r="D31" s="71" t="s">
        <v>14</v>
      </c>
      <c r="E31" s="68">
        <v>44561</v>
      </c>
      <c r="F31" s="71" t="s">
        <v>14</v>
      </c>
      <c r="G31" s="71" t="s">
        <v>14</v>
      </c>
      <c r="H31" s="71" t="s">
        <v>14</v>
      </c>
      <c r="I31" s="71" t="s">
        <v>14</v>
      </c>
      <c r="J31" s="71" t="s">
        <v>14</v>
      </c>
      <c r="K31" s="71" t="s">
        <v>14</v>
      </c>
      <c r="L31" s="564" t="s">
        <v>76</v>
      </c>
    </row>
    <row r="32" spans="1:14">
      <c r="A32" s="110"/>
      <c r="B32" s="116" t="s">
        <v>17</v>
      </c>
      <c r="C32" s="117" t="s">
        <v>14</v>
      </c>
      <c r="D32" s="172" t="s">
        <v>14</v>
      </c>
      <c r="E32" s="173" t="s">
        <v>14</v>
      </c>
      <c r="F32" s="171">
        <f>F28+F24+F20+F12+F16+F8</f>
        <v>38105597.579999998</v>
      </c>
      <c r="G32" s="171">
        <f>G28+G18+G8</f>
        <v>29304877.32</v>
      </c>
      <c r="H32" s="171">
        <f>H28+H24+H20+H16+H12+H8</f>
        <v>270855594.47000003</v>
      </c>
      <c r="I32" s="171">
        <f>I28+I24+I20+I16+I12+I8</f>
        <v>229803322.36999997</v>
      </c>
      <c r="J32" s="171">
        <f>J24+J20+J16+J12+J8+J28</f>
        <v>0</v>
      </c>
      <c r="K32" s="171">
        <f>K28+K24+K20+K16+K12+K8</f>
        <v>0</v>
      </c>
      <c r="L32" s="110" t="s">
        <v>76</v>
      </c>
      <c r="M32" s="465">
        <f>F32+H32</f>
        <v>308961192.05000001</v>
      </c>
      <c r="N32" s="465">
        <f>G32+I32</f>
        <v>259108199.68999997</v>
      </c>
    </row>
    <row r="33" spans="1:14">
      <c r="A33" s="719" t="s">
        <v>37</v>
      </c>
      <c r="B33" s="720"/>
      <c r="C33" s="720"/>
      <c r="D33" s="720"/>
      <c r="E33" s="720"/>
      <c r="F33" s="720"/>
      <c r="G33" s="720"/>
      <c r="H33" s="720"/>
      <c r="I33" s="720"/>
      <c r="J33" s="720"/>
      <c r="K33" s="720"/>
      <c r="L33" s="722"/>
    </row>
    <row r="34" spans="1:14" ht="105">
      <c r="A34" s="161" t="s">
        <v>207</v>
      </c>
      <c r="B34" s="185" t="s">
        <v>242</v>
      </c>
      <c r="C34" s="169" t="s">
        <v>91</v>
      </c>
      <c r="D34" s="177">
        <v>44197</v>
      </c>
      <c r="E34" s="177">
        <v>44561</v>
      </c>
      <c r="F34" s="673">
        <v>88808805.730000004</v>
      </c>
      <c r="G34" s="673">
        <v>71220514.769999996</v>
      </c>
      <c r="H34" s="673">
        <v>332952863.23000002</v>
      </c>
      <c r="I34" s="178">
        <v>283762135.32999998</v>
      </c>
      <c r="J34" s="178">
        <f t="shared" ref="J34:K34" si="4">SUM(J35:J36)</f>
        <v>0</v>
      </c>
      <c r="K34" s="178">
        <f t="shared" si="4"/>
        <v>0</v>
      </c>
      <c r="L34" s="178" t="s">
        <v>76</v>
      </c>
    </row>
    <row r="35" spans="1:14" ht="120">
      <c r="A35" s="74" t="s">
        <v>336</v>
      </c>
      <c r="B35" s="36" t="s">
        <v>243</v>
      </c>
      <c r="C35" s="37" t="s">
        <v>144</v>
      </c>
      <c r="D35" s="87">
        <v>44197</v>
      </c>
      <c r="E35" s="87">
        <v>44561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9" t="s">
        <v>76</v>
      </c>
    </row>
    <row r="36" spans="1:14" ht="105">
      <c r="A36" s="74" t="s">
        <v>337</v>
      </c>
      <c r="B36" s="36" t="s">
        <v>244</v>
      </c>
      <c r="C36" s="37" t="s">
        <v>93</v>
      </c>
      <c r="D36" s="87">
        <v>44197</v>
      </c>
      <c r="E36" s="87">
        <v>44561</v>
      </c>
      <c r="F36" s="89">
        <v>88808805.730000004</v>
      </c>
      <c r="G36" s="88">
        <v>71220514.769999996</v>
      </c>
      <c r="H36" s="89">
        <v>332952863.23000002</v>
      </c>
      <c r="I36" s="89">
        <v>283762135.32999998</v>
      </c>
      <c r="J36" s="88">
        <v>0</v>
      </c>
      <c r="K36" s="88">
        <v>0</v>
      </c>
      <c r="L36" s="89" t="s">
        <v>76</v>
      </c>
    </row>
    <row r="37" spans="1:14" ht="120">
      <c r="A37" s="74"/>
      <c r="B37" s="44" t="s">
        <v>656</v>
      </c>
      <c r="C37" s="90" t="s">
        <v>145</v>
      </c>
      <c r="D37" s="71" t="s">
        <v>14</v>
      </c>
      <c r="E37" s="91">
        <v>44561</v>
      </c>
      <c r="F37" s="90" t="s">
        <v>14</v>
      </c>
      <c r="G37" s="90" t="s">
        <v>14</v>
      </c>
      <c r="H37" s="90" t="s">
        <v>14</v>
      </c>
      <c r="I37" s="90" t="s">
        <v>14</v>
      </c>
      <c r="J37" s="90" t="s">
        <v>14</v>
      </c>
      <c r="K37" s="90" t="s">
        <v>14</v>
      </c>
      <c r="L37" s="89" t="s">
        <v>76</v>
      </c>
    </row>
    <row r="38" spans="1:14" ht="120">
      <c r="A38" s="161" t="s">
        <v>209</v>
      </c>
      <c r="B38" s="185" t="s">
        <v>245</v>
      </c>
      <c r="C38" s="169" t="s">
        <v>146</v>
      </c>
      <c r="D38" s="177">
        <v>44197</v>
      </c>
      <c r="E38" s="177">
        <v>44561</v>
      </c>
      <c r="F38" s="164">
        <v>0</v>
      </c>
      <c r="G38" s="164">
        <v>0</v>
      </c>
      <c r="H38" s="164">
        <v>0</v>
      </c>
      <c r="I38" s="164">
        <v>0</v>
      </c>
      <c r="J38" s="164">
        <v>0</v>
      </c>
      <c r="K38" s="164">
        <v>0</v>
      </c>
      <c r="L38" s="178" t="s">
        <v>76</v>
      </c>
    </row>
    <row r="39" spans="1:14" ht="120">
      <c r="A39" s="74" t="s">
        <v>338</v>
      </c>
      <c r="B39" s="36" t="s">
        <v>246</v>
      </c>
      <c r="C39" s="37" t="s">
        <v>146</v>
      </c>
      <c r="D39" s="87">
        <v>44197</v>
      </c>
      <c r="E39" s="87">
        <v>44561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89" t="s">
        <v>76</v>
      </c>
    </row>
    <row r="40" spans="1:14" ht="120">
      <c r="A40" s="74" t="s">
        <v>339</v>
      </c>
      <c r="B40" s="36" t="s">
        <v>247</v>
      </c>
      <c r="C40" s="37" t="s">
        <v>147</v>
      </c>
      <c r="D40" s="87">
        <v>44197</v>
      </c>
      <c r="E40" s="87">
        <v>44561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89" t="s">
        <v>76</v>
      </c>
    </row>
    <row r="41" spans="1:14" ht="120">
      <c r="A41" s="74"/>
      <c r="B41" s="44" t="s">
        <v>248</v>
      </c>
      <c r="C41" s="90" t="s">
        <v>146</v>
      </c>
      <c r="D41" s="71" t="s">
        <v>14</v>
      </c>
      <c r="E41" s="92">
        <v>44561</v>
      </c>
      <c r="F41" s="90" t="s">
        <v>14</v>
      </c>
      <c r="G41" s="90" t="s">
        <v>14</v>
      </c>
      <c r="H41" s="90" t="s">
        <v>14</v>
      </c>
      <c r="I41" s="90" t="s">
        <v>14</v>
      </c>
      <c r="J41" s="90" t="s">
        <v>14</v>
      </c>
      <c r="K41" s="90" t="s">
        <v>14</v>
      </c>
      <c r="L41" s="89" t="s">
        <v>76</v>
      </c>
    </row>
    <row r="42" spans="1:14" ht="120">
      <c r="A42" s="161" t="s">
        <v>215</v>
      </c>
      <c r="B42" s="185" t="s">
        <v>249</v>
      </c>
      <c r="C42" s="169" t="s">
        <v>145</v>
      </c>
      <c r="D42" s="177">
        <v>44197</v>
      </c>
      <c r="E42" s="177">
        <v>44561</v>
      </c>
      <c r="F42" s="164">
        <f>F43+F44</f>
        <v>0</v>
      </c>
      <c r="G42" s="164">
        <f t="shared" ref="G42:K42" si="5">G43+G44</f>
        <v>0</v>
      </c>
      <c r="H42" s="164">
        <f t="shared" si="5"/>
        <v>0</v>
      </c>
      <c r="I42" s="164">
        <f t="shared" si="5"/>
        <v>0</v>
      </c>
      <c r="J42" s="164">
        <f t="shared" si="5"/>
        <v>0</v>
      </c>
      <c r="K42" s="164">
        <f t="shared" si="5"/>
        <v>0</v>
      </c>
      <c r="L42" s="178" t="s">
        <v>76</v>
      </c>
      <c r="M42" s="3"/>
    </row>
    <row r="43" spans="1:14" ht="120">
      <c r="A43" s="74" t="s">
        <v>340</v>
      </c>
      <c r="B43" s="36" t="s">
        <v>250</v>
      </c>
      <c r="C43" s="37" t="s">
        <v>147</v>
      </c>
      <c r="D43" s="87">
        <v>44197</v>
      </c>
      <c r="E43" s="87">
        <v>44561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89" t="s">
        <v>76</v>
      </c>
      <c r="M43" s="3"/>
      <c r="N43" s="3"/>
    </row>
    <row r="44" spans="1:14" ht="150">
      <c r="A44" s="74" t="s">
        <v>341</v>
      </c>
      <c r="B44" s="36" t="s">
        <v>251</v>
      </c>
      <c r="C44" s="37" t="s">
        <v>148</v>
      </c>
      <c r="D44" s="87">
        <v>44197</v>
      </c>
      <c r="E44" s="87">
        <v>44561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89" t="s">
        <v>76</v>
      </c>
      <c r="M44" s="3"/>
      <c r="N44" s="3"/>
    </row>
    <row r="45" spans="1:14" ht="120">
      <c r="A45" s="74"/>
      <c r="B45" s="44" t="s">
        <v>252</v>
      </c>
      <c r="C45" s="90" t="s">
        <v>147</v>
      </c>
      <c r="D45" s="71" t="s">
        <v>14</v>
      </c>
      <c r="E45" s="92">
        <v>44561</v>
      </c>
      <c r="F45" s="90" t="s">
        <v>14</v>
      </c>
      <c r="G45" s="90" t="s">
        <v>14</v>
      </c>
      <c r="H45" s="90" t="s">
        <v>14</v>
      </c>
      <c r="I45" s="90" t="s">
        <v>14</v>
      </c>
      <c r="J45" s="90" t="s">
        <v>14</v>
      </c>
      <c r="K45" s="90" t="s">
        <v>14</v>
      </c>
      <c r="L45" s="570" t="s">
        <v>76</v>
      </c>
      <c r="M45" s="3"/>
      <c r="N45" s="3"/>
    </row>
    <row r="46" spans="1:14" ht="150">
      <c r="A46" s="161" t="s">
        <v>220</v>
      </c>
      <c r="B46" s="185" t="s">
        <v>253</v>
      </c>
      <c r="C46" s="169" t="s">
        <v>148</v>
      </c>
      <c r="D46" s="177">
        <v>44197</v>
      </c>
      <c r="E46" s="177">
        <v>44561</v>
      </c>
      <c r="F46" s="164">
        <v>0</v>
      </c>
      <c r="G46" s="164">
        <v>0</v>
      </c>
      <c r="H46" s="164">
        <v>0</v>
      </c>
      <c r="I46" s="164">
        <v>0</v>
      </c>
      <c r="J46" s="164">
        <v>0</v>
      </c>
      <c r="K46" s="164">
        <v>0</v>
      </c>
      <c r="L46" s="178" t="s">
        <v>76</v>
      </c>
      <c r="M46" s="4"/>
      <c r="N46" s="3"/>
    </row>
    <row r="47" spans="1:14" ht="150">
      <c r="A47" s="74" t="s">
        <v>342</v>
      </c>
      <c r="B47" s="36" t="s">
        <v>254</v>
      </c>
      <c r="C47" s="37" t="s">
        <v>148</v>
      </c>
      <c r="D47" s="87">
        <v>44197</v>
      </c>
      <c r="E47" s="87">
        <v>44561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89" t="s">
        <v>76</v>
      </c>
      <c r="M47" s="4"/>
      <c r="N47" s="4"/>
    </row>
    <row r="48" spans="1:14" ht="150">
      <c r="A48" s="74" t="s">
        <v>343</v>
      </c>
      <c r="B48" s="36" t="s">
        <v>255</v>
      </c>
      <c r="C48" s="37" t="s">
        <v>148</v>
      </c>
      <c r="D48" s="87">
        <v>44197</v>
      </c>
      <c r="E48" s="87">
        <v>44561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89" t="s">
        <v>76</v>
      </c>
      <c r="M48" s="4"/>
      <c r="N48" s="4"/>
    </row>
    <row r="49" spans="1:14" ht="150">
      <c r="A49" s="74"/>
      <c r="B49" s="44" t="s">
        <v>256</v>
      </c>
      <c r="C49" s="90" t="s">
        <v>148</v>
      </c>
      <c r="D49" s="71" t="s">
        <v>14</v>
      </c>
      <c r="E49" s="92">
        <v>44561</v>
      </c>
      <c r="F49" s="90" t="s">
        <v>14</v>
      </c>
      <c r="G49" s="90" t="s">
        <v>14</v>
      </c>
      <c r="H49" s="90" t="s">
        <v>14</v>
      </c>
      <c r="I49" s="90" t="s">
        <v>14</v>
      </c>
      <c r="J49" s="90" t="s">
        <v>14</v>
      </c>
      <c r="K49" s="90" t="s">
        <v>14</v>
      </c>
      <c r="L49" s="89" t="s">
        <v>76</v>
      </c>
      <c r="M49" s="4"/>
      <c r="N49" s="4"/>
    </row>
    <row r="50" spans="1:14" ht="150">
      <c r="A50" s="161" t="s">
        <v>226</v>
      </c>
      <c r="B50" s="185" t="s">
        <v>257</v>
      </c>
      <c r="C50" s="169" t="s">
        <v>148</v>
      </c>
      <c r="D50" s="177">
        <v>44197</v>
      </c>
      <c r="E50" s="177">
        <v>44561</v>
      </c>
      <c r="F50" s="164">
        <v>1541171.39</v>
      </c>
      <c r="G50" s="164">
        <v>1541171.39</v>
      </c>
      <c r="H50" s="164">
        <v>13870542.300000001</v>
      </c>
      <c r="I50" s="164">
        <v>13870542.300000001</v>
      </c>
      <c r="J50" s="164">
        <f t="shared" ref="J50:K50" si="6">SUM(J51:J52)</f>
        <v>0</v>
      </c>
      <c r="K50" s="164">
        <f t="shared" si="6"/>
        <v>0</v>
      </c>
      <c r="L50" s="178" t="s">
        <v>76</v>
      </c>
      <c r="M50" s="4"/>
      <c r="N50" s="4"/>
    </row>
    <row r="51" spans="1:14" ht="150">
      <c r="A51" s="74" t="s">
        <v>344</v>
      </c>
      <c r="B51" s="36" t="s">
        <v>258</v>
      </c>
      <c r="C51" s="37" t="s">
        <v>149</v>
      </c>
      <c r="D51" s="87">
        <v>44197</v>
      </c>
      <c r="E51" s="87">
        <v>44561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89" t="s">
        <v>76</v>
      </c>
      <c r="M51" s="4"/>
      <c r="N51" s="4"/>
    </row>
    <row r="52" spans="1:14" ht="150">
      <c r="A52" s="74" t="s">
        <v>345</v>
      </c>
      <c r="B52" s="36" t="s">
        <v>259</v>
      </c>
      <c r="C52" s="37" t="s">
        <v>148</v>
      </c>
      <c r="D52" s="87">
        <v>44197</v>
      </c>
      <c r="E52" s="87">
        <v>44561</v>
      </c>
      <c r="F52" s="61">
        <v>1541171.39</v>
      </c>
      <c r="G52" s="61">
        <v>1541171.39</v>
      </c>
      <c r="H52" s="61">
        <v>13870542.300000001</v>
      </c>
      <c r="I52" s="61">
        <v>13870542.300000001</v>
      </c>
      <c r="J52" s="61">
        <v>0</v>
      </c>
      <c r="K52" s="61">
        <v>0</v>
      </c>
      <c r="L52" s="89" t="s">
        <v>76</v>
      </c>
      <c r="N52" s="4"/>
    </row>
    <row r="53" spans="1:14" ht="150">
      <c r="A53" s="74"/>
      <c r="B53" s="44" t="s">
        <v>260</v>
      </c>
      <c r="C53" s="90" t="s">
        <v>149</v>
      </c>
      <c r="D53" s="71" t="s">
        <v>14</v>
      </c>
      <c r="E53" s="92">
        <v>44561</v>
      </c>
      <c r="F53" s="90" t="s">
        <v>14</v>
      </c>
      <c r="G53" s="90" t="s">
        <v>14</v>
      </c>
      <c r="H53" s="90" t="s">
        <v>14</v>
      </c>
      <c r="I53" s="90" t="s">
        <v>14</v>
      </c>
      <c r="J53" s="90" t="s">
        <v>14</v>
      </c>
      <c r="K53" s="90" t="s">
        <v>14</v>
      </c>
      <c r="L53" s="89" t="s">
        <v>76</v>
      </c>
    </row>
    <row r="54" spans="1:14" ht="105">
      <c r="A54" s="161" t="s">
        <v>318</v>
      </c>
      <c r="B54" s="185" t="s">
        <v>261</v>
      </c>
      <c r="C54" s="169" t="s">
        <v>78</v>
      </c>
      <c r="D54" s="177">
        <v>44197</v>
      </c>
      <c r="E54" s="177">
        <v>44561</v>
      </c>
      <c r="F54" s="179">
        <v>343900</v>
      </c>
      <c r="G54" s="179">
        <v>343900</v>
      </c>
      <c r="H54" s="179">
        <f t="shared" ref="H54:K54" si="7">SUM(H55:H56)</f>
        <v>0</v>
      </c>
      <c r="I54" s="179">
        <f t="shared" si="7"/>
        <v>0</v>
      </c>
      <c r="J54" s="179">
        <f t="shared" si="7"/>
        <v>0</v>
      </c>
      <c r="K54" s="179">
        <f t="shared" si="7"/>
        <v>0</v>
      </c>
      <c r="L54" s="178" t="s">
        <v>76</v>
      </c>
      <c r="M54" s="26"/>
    </row>
    <row r="55" spans="1:14" ht="105">
      <c r="A55" s="74" t="s">
        <v>346</v>
      </c>
      <c r="B55" s="36" t="s">
        <v>262</v>
      </c>
      <c r="C55" s="37" t="s">
        <v>78</v>
      </c>
      <c r="D55" s="87">
        <v>44197</v>
      </c>
      <c r="E55" s="87">
        <v>44561</v>
      </c>
      <c r="F55" s="94">
        <v>0</v>
      </c>
      <c r="G55" s="94">
        <v>0</v>
      </c>
      <c r="H55" s="94">
        <v>0</v>
      </c>
      <c r="I55" s="94">
        <v>0</v>
      </c>
      <c r="J55" s="94">
        <v>0</v>
      </c>
      <c r="K55" s="94">
        <v>0</v>
      </c>
      <c r="L55" s="89" t="s">
        <v>76</v>
      </c>
      <c r="N55" s="26"/>
    </row>
    <row r="56" spans="1:14" ht="105">
      <c r="A56" s="74" t="s">
        <v>347</v>
      </c>
      <c r="B56" s="36" t="s">
        <v>263</v>
      </c>
      <c r="C56" s="37" t="s">
        <v>78</v>
      </c>
      <c r="D56" s="87">
        <v>44197</v>
      </c>
      <c r="E56" s="87">
        <v>44561</v>
      </c>
      <c r="F56" s="93" t="s">
        <v>150</v>
      </c>
      <c r="G56" s="93">
        <v>343900</v>
      </c>
      <c r="H56" s="94">
        <v>0</v>
      </c>
      <c r="I56" s="94">
        <v>0</v>
      </c>
      <c r="J56" s="94">
        <v>0</v>
      </c>
      <c r="K56" s="94">
        <v>0</v>
      </c>
      <c r="L56" s="89" t="s">
        <v>76</v>
      </c>
    </row>
    <row r="57" spans="1:14" ht="120">
      <c r="A57" s="74"/>
      <c r="B57" s="44" t="s">
        <v>264</v>
      </c>
      <c r="C57" s="90" t="s">
        <v>78</v>
      </c>
      <c r="D57" s="71" t="s">
        <v>14</v>
      </c>
      <c r="E57" s="92">
        <v>44561</v>
      </c>
      <c r="F57" s="90" t="s">
        <v>14</v>
      </c>
      <c r="G57" s="90" t="s">
        <v>14</v>
      </c>
      <c r="H57" s="90" t="s">
        <v>14</v>
      </c>
      <c r="I57" s="90" t="s">
        <v>14</v>
      </c>
      <c r="J57" s="90" t="s">
        <v>14</v>
      </c>
      <c r="K57" s="90" t="s">
        <v>14</v>
      </c>
      <c r="L57" s="89" t="s">
        <v>76</v>
      </c>
    </row>
    <row r="58" spans="1:14" ht="119.25">
      <c r="A58" s="161" t="s">
        <v>321</v>
      </c>
      <c r="B58" s="185" t="s">
        <v>265</v>
      </c>
      <c r="C58" s="169" t="s">
        <v>78</v>
      </c>
      <c r="D58" s="177">
        <v>44197</v>
      </c>
      <c r="E58" s="180">
        <v>44561</v>
      </c>
      <c r="F58" s="179">
        <v>0</v>
      </c>
      <c r="G58" s="179">
        <v>0</v>
      </c>
      <c r="H58" s="179">
        <v>0</v>
      </c>
      <c r="I58" s="179">
        <v>0</v>
      </c>
      <c r="J58" s="179">
        <f t="shared" ref="J58:K58" si="8">SUM(J59:J60)</f>
        <v>0</v>
      </c>
      <c r="K58" s="179">
        <f t="shared" si="8"/>
        <v>0</v>
      </c>
      <c r="L58" s="178" t="s">
        <v>76</v>
      </c>
    </row>
    <row r="59" spans="1:14" ht="150">
      <c r="A59" s="74" t="s">
        <v>348</v>
      </c>
      <c r="B59" s="36" t="s">
        <v>266</v>
      </c>
      <c r="C59" s="37" t="s">
        <v>94</v>
      </c>
      <c r="D59" s="87">
        <v>44197</v>
      </c>
      <c r="E59" s="95">
        <v>44561</v>
      </c>
      <c r="F59" s="93">
        <v>0</v>
      </c>
      <c r="G59" s="93">
        <v>0</v>
      </c>
      <c r="H59" s="93">
        <v>0</v>
      </c>
      <c r="I59" s="93">
        <v>0</v>
      </c>
      <c r="J59" s="93">
        <v>0</v>
      </c>
      <c r="K59" s="93">
        <v>0</v>
      </c>
      <c r="L59" s="89" t="s">
        <v>76</v>
      </c>
    </row>
    <row r="60" spans="1:14" ht="105">
      <c r="A60" s="74" t="s">
        <v>349</v>
      </c>
      <c r="B60" s="36" t="s">
        <v>267</v>
      </c>
      <c r="C60" s="37" t="s">
        <v>78</v>
      </c>
      <c r="D60" s="87">
        <v>44197</v>
      </c>
      <c r="E60" s="95">
        <v>44561</v>
      </c>
      <c r="F60" s="93">
        <v>0</v>
      </c>
      <c r="G60" s="93">
        <v>0</v>
      </c>
      <c r="H60" s="93">
        <v>0</v>
      </c>
      <c r="I60" s="93">
        <v>0</v>
      </c>
      <c r="J60" s="93">
        <v>0</v>
      </c>
      <c r="K60" s="93">
        <v>0</v>
      </c>
      <c r="L60" s="89" t="s">
        <v>76</v>
      </c>
    </row>
    <row r="61" spans="1:14" ht="150">
      <c r="A61" s="74"/>
      <c r="B61" s="44" t="s">
        <v>268</v>
      </c>
      <c r="C61" s="90" t="s">
        <v>78</v>
      </c>
      <c r="D61" s="71" t="s">
        <v>14</v>
      </c>
      <c r="E61" s="92">
        <v>44561</v>
      </c>
      <c r="F61" s="90" t="s">
        <v>14</v>
      </c>
      <c r="G61" s="90" t="s">
        <v>14</v>
      </c>
      <c r="H61" s="90" t="s">
        <v>14</v>
      </c>
      <c r="I61" s="90" t="s">
        <v>14</v>
      </c>
      <c r="J61" s="90" t="s">
        <v>14</v>
      </c>
      <c r="K61" s="90" t="s">
        <v>14</v>
      </c>
      <c r="L61" s="89" t="s">
        <v>76</v>
      </c>
    </row>
    <row r="62" spans="1:14" ht="105">
      <c r="A62" s="161" t="s">
        <v>324</v>
      </c>
      <c r="B62" s="185" t="s">
        <v>269</v>
      </c>
      <c r="C62" s="169" t="s">
        <v>78</v>
      </c>
      <c r="D62" s="180">
        <v>44197</v>
      </c>
      <c r="E62" s="180">
        <v>44561</v>
      </c>
      <c r="F62" s="181">
        <v>0</v>
      </c>
      <c r="G62" s="181">
        <v>0</v>
      </c>
      <c r="H62" s="181">
        <v>0</v>
      </c>
      <c r="I62" s="181">
        <v>0</v>
      </c>
      <c r="J62" s="181">
        <v>0</v>
      </c>
      <c r="K62" s="181">
        <v>0</v>
      </c>
      <c r="L62" s="178" t="s">
        <v>76</v>
      </c>
    </row>
    <row r="63" spans="1:14" ht="105">
      <c r="A63" s="74" t="s">
        <v>350</v>
      </c>
      <c r="B63" s="36" t="s">
        <v>270</v>
      </c>
      <c r="C63" s="37" t="s">
        <v>78</v>
      </c>
      <c r="D63" s="95">
        <v>44197</v>
      </c>
      <c r="E63" s="95">
        <v>44561</v>
      </c>
      <c r="F63" s="94">
        <v>0</v>
      </c>
      <c r="G63" s="94">
        <v>0</v>
      </c>
      <c r="H63" s="94">
        <v>0</v>
      </c>
      <c r="I63" s="94">
        <v>0</v>
      </c>
      <c r="J63" s="94">
        <v>0</v>
      </c>
      <c r="K63" s="94">
        <v>0</v>
      </c>
      <c r="L63" s="89" t="s">
        <v>76</v>
      </c>
    </row>
    <row r="64" spans="1:14" ht="120">
      <c r="A64" s="76"/>
      <c r="B64" s="47" t="s">
        <v>271</v>
      </c>
      <c r="C64" s="90" t="s">
        <v>78</v>
      </c>
      <c r="D64" s="71" t="s">
        <v>14</v>
      </c>
      <c r="E64" s="92">
        <v>44561</v>
      </c>
      <c r="F64" s="90" t="s">
        <v>14</v>
      </c>
      <c r="G64" s="90" t="s">
        <v>14</v>
      </c>
      <c r="H64" s="90" t="s">
        <v>14</v>
      </c>
      <c r="I64" s="90" t="s">
        <v>14</v>
      </c>
      <c r="J64" s="90" t="s">
        <v>14</v>
      </c>
      <c r="K64" s="90" t="s">
        <v>14</v>
      </c>
      <c r="L64" s="89" t="s">
        <v>76</v>
      </c>
      <c r="M64" s="27"/>
    </row>
    <row r="65" spans="1:17" ht="105">
      <c r="A65" s="175" t="s">
        <v>328</v>
      </c>
      <c r="B65" s="185" t="s">
        <v>272</v>
      </c>
      <c r="C65" s="169" t="s">
        <v>78</v>
      </c>
      <c r="D65" s="180">
        <v>44197</v>
      </c>
      <c r="E65" s="180">
        <v>44561</v>
      </c>
      <c r="F65" s="179">
        <v>3558228</v>
      </c>
      <c r="G65" s="179">
        <v>2497096.9500000002</v>
      </c>
      <c r="H65" s="179">
        <v>0</v>
      </c>
      <c r="I65" s="179">
        <v>0</v>
      </c>
      <c r="J65" s="179">
        <v>0</v>
      </c>
      <c r="K65" s="179">
        <v>0</v>
      </c>
      <c r="L65" s="178" t="s">
        <v>76</v>
      </c>
      <c r="M65" s="197"/>
      <c r="N65" s="571"/>
      <c r="O65" s="3"/>
      <c r="P65" s="3"/>
      <c r="Q65" s="3"/>
    </row>
    <row r="66" spans="1:17" ht="105">
      <c r="A66" s="86" t="s">
        <v>329</v>
      </c>
      <c r="B66" s="48" t="s">
        <v>273</v>
      </c>
      <c r="C66" s="37" t="s">
        <v>78</v>
      </c>
      <c r="D66" s="95">
        <v>44197</v>
      </c>
      <c r="E66" s="95">
        <v>44561</v>
      </c>
      <c r="F66" s="94">
        <v>0</v>
      </c>
      <c r="G66" s="94">
        <v>0</v>
      </c>
      <c r="H66" s="94">
        <v>0</v>
      </c>
      <c r="I66" s="94">
        <v>0</v>
      </c>
      <c r="J66" s="94">
        <v>0</v>
      </c>
      <c r="K66" s="94">
        <v>0</v>
      </c>
      <c r="L66" s="89" t="s">
        <v>76</v>
      </c>
      <c r="M66" s="197"/>
      <c r="N66" s="197"/>
      <c r="O66" s="3"/>
      <c r="P66" s="3"/>
      <c r="Q66" s="3"/>
    </row>
    <row r="67" spans="1:17" ht="105">
      <c r="A67" s="86" t="s">
        <v>330</v>
      </c>
      <c r="B67" s="48" t="s">
        <v>274</v>
      </c>
      <c r="C67" s="37" t="s">
        <v>78</v>
      </c>
      <c r="D67" s="95">
        <v>44197</v>
      </c>
      <c r="E67" s="95">
        <v>44561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89" t="s">
        <v>76</v>
      </c>
      <c r="M67" s="197"/>
      <c r="N67" s="197"/>
      <c r="O67" s="3"/>
      <c r="P67" s="3"/>
      <c r="Q67" s="3"/>
    </row>
    <row r="68" spans="1:17" ht="120">
      <c r="A68" s="86"/>
      <c r="B68" s="47" t="s">
        <v>384</v>
      </c>
      <c r="C68" s="90" t="s">
        <v>78</v>
      </c>
      <c r="D68" s="71" t="s">
        <v>14</v>
      </c>
      <c r="E68" s="92">
        <v>44561</v>
      </c>
      <c r="F68" s="96" t="s">
        <v>14</v>
      </c>
      <c r="G68" s="96" t="s">
        <v>14</v>
      </c>
      <c r="H68" s="96" t="s">
        <v>14</v>
      </c>
      <c r="I68" s="96" t="s">
        <v>14</v>
      </c>
      <c r="J68" s="96" t="s">
        <v>14</v>
      </c>
      <c r="K68" s="96" t="s">
        <v>14</v>
      </c>
      <c r="L68" s="89" t="s">
        <v>76</v>
      </c>
      <c r="M68" s="197"/>
      <c r="N68" s="197"/>
      <c r="O68" s="3"/>
      <c r="P68" s="3"/>
      <c r="Q68" s="3"/>
    </row>
    <row r="69" spans="1:17" ht="105">
      <c r="A69" s="175" t="s">
        <v>351</v>
      </c>
      <c r="B69" s="185" t="s">
        <v>275</v>
      </c>
      <c r="C69" s="169" t="s">
        <v>78</v>
      </c>
      <c r="D69" s="180">
        <v>44197</v>
      </c>
      <c r="E69" s="180">
        <v>44561</v>
      </c>
      <c r="F69" s="181">
        <v>117914</v>
      </c>
      <c r="G69" s="181">
        <v>88726.12</v>
      </c>
      <c r="H69" s="181">
        <v>11673500</v>
      </c>
      <c r="I69" s="181">
        <v>8753885.9900000002</v>
      </c>
      <c r="J69" s="181">
        <v>0</v>
      </c>
      <c r="K69" s="181">
        <v>0</v>
      </c>
      <c r="L69" s="178" t="s">
        <v>76</v>
      </c>
      <c r="M69" s="197"/>
      <c r="N69" s="197"/>
      <c r="O69" s="3"/>
      <c r="P69" s="3"/>
      <c r="Q69" s="3"/>
    </row>
    <row r="70" spans="1:17" ht="120">
      <c r="A70" s="86" t="s">
        <v>352</v>
      </c>
      <c r="B70" s="48" t="s">
        <v>276</v>
      </c>
      <c r="C70" s="37" t="s">
        <v>78</v>
      </c>
      <c r="D70" s="95">
        <v>44197</v>
      </c>
      <c r="E70" s="95">
        <v>44561</v>
      </c>
      <c r="F70" s="94">
        <v>0</v>
      </c>
      <c r="G70" s="94">
        <v>0</v>
      </c>
      <c r="H70" s="94">
        <v>0</v>
      </c>
      <c r="I70" s="94">
        <v>0</v>
      </c>
      <c r="J70" s="94">
        <v>0</v>
      </c>
      <c r="K70" s="94">
        <v>0</v>
      </c>
      <c r="L70" s="89" t="s">
        <v>76</v>
      </c>
      <c r="M70" s="197"/>
      <c r="N70" s="197"/>
      <c r="O70" s="3"/>
      <c r="P70" s="3"/>
      <c r="Q70" s="3"/>
    </row>
    <row r="71" spans="1:17" ht="165">
      <c r="A71" s="86" t="s">
        <v>353</v>
      </c>
      <c r="B71" s="48" t="s">
        <v>277</v>
      </c>
      <c r="C71" s="37" t="s">
        <v>151</v>
      </c>
      <c r="D71" s="95">
        <v>44197</v>
      </c>
      <c r="E71" s="95">
        <v>44561</v>
      </c>
      <c r="F71" s="94">
        <v>117914</v>
      </c>
      <c r="G71" s="94">
        <v>88726.12</v>
      </c>
      <c r="H71" s="94">
        <v>11673500</v>
      </c>
      <c r="I71" s="94">
        <v>8753885.9900000002</v>
      </c>
      <c r="J71" s="94">
        <v>0</v>
      </c>
      <c r="K71" s="94">
        <v>0</v>
      </c>
      <c r="L71" s="89" t="s">
        <v>76</v>
      </c>
      <c r="M71" s="3"/>
      <c r="N71" s="197"/>
      <c r="O71" s="3"/>
      <c r="P71" s="3"/>
      <c r="Q71" s="3"/>
    </row>
    <row r="72" spans="1:17" ht="120">
      <c r="A72" s="86"/>
      <c r="B72" s="47" t="s">
        <v>278</v>
      </c>
      <c r="C72" s="90" t="s">
        <v>78</v>
      </c>
      <c r="D72" s="71" t="s">
        <v>14</v>
      </c>
      <c r="E72" s="92">
        <v>44561</v>
      </c>
      <c r="F72" s="96" t="s">
        <v>14</v>
      </c>
      <c r="G72" s="96" t="s">
        <v>14</v>
      </c>
      <c r="H72" s="96" t="s">
        <v>14</v>
      </c>
      <c r="I72" s="96" t="s">
        <v>14</v>
      </c>
      <c r="J72" s="96" t="s">
        <v>14</v>
      </c>
      <c r="K72" s="96" t="s">
        <v>14</v>
      </c>
      <c r="L72" s="89" t="s">
        <v>76</v>
      </c>
      <c r="M72" s="3"/>
      <c r="N72" s="3"/>
      <c r="O72" s="3"/>
      <c r="P72" s="3"/>
      <c r="Q72" s="3"/>
    </row>
    <row r="73" spans="1:17" ht="180">
      <c r="A73" s="175" t="s">
        <v>354</v>
      </c>
      <c r="B73" s="185" t="s">
        <v>279</v>
      </c>
      <c r="C73" s="169" t="s">
        <v>78</v>
      </c>
      <c r="D73" s="198">
        <v>44197</v>
      </c>
      <c r="E73" s="180">
        <v>44561</v>
      </c>
      <c r="F73" s="191">
        <v>0</v>
      </c>
      <c r="G73" s="191">
        <v>0</v>
      </c>
      <c r="H73" s="191">
        <v>0</v>
      </c>
      <c r="I73" s="191">
        <v>0</v>
      </c>
      <c r="J73" s="190">
        <v>28996200</v>
      </c>
      <c r="K73" s="190">
        <v>23000000</v>
      </c>
      <c r="L73" s="178" t="s">
        <v>76</v>
      </c>
      <c r="M73" s="197"/>
      <c r="N73" s="3"/>
      <c r="O73" s="3"/>
      <c r="P73" s="3"/>
      <c r="Q73" s="3"/>
    </row>
    <row r="74" spans="1:17" ht="255">
      <c r="A74" s="49" t="s">
        <v>355</v>
      </c>
      <c r="B74" s="36" t="s">
        <v>280</v>
      </c>
      <c r="C74" s="37" t="s">
        <v>152</v>
      </c>
      <c r="D74" s="95">
        <v>44197</v>
      </c>
      <c r="E74" s="95">
        <v>44561</v>
      </c>
      <c r="F74" s="98">
        <v>0</v>
      </c>
      <c r="G74" s="98">
        <v>0</v>
      </c>
      <c r="H74" s="98">
        <v>0</v>
      </c>
      <c r="I74" s="98">
        <v>0</v>
      </c>
      <c r="J74" s="98">
        <v>0</v>
      </c>
      <c r="K74" s="98">
        <v>0</v>
      </c>
      <c r="L74" s="89" t="s">
        <v>76</v>
      </c>
      <c r="M74" s="197"/>
      <c r="N74" s="197"/>
      <c r="O74" s="3"/>
      <c r="P74" s="3"/>
      <c r="Q74" s="3"/>
    </row>
    <row r="75" spans="1:17" ht="195">
      <c r="A75" s="49" t="s">
        <v>356</v>
      </c>
      <c r="B75" s="36" t="s">
        <v>282</v>
      </c>
      <c r="C75" s="37" t="s">
        <v>152</v>
      </c>
      <c r="D75" s="95">
        <v>44197</v>
      </c>
      <c r="E75" s="95">
        <v>44561</v>
      </c>
      <c r="F75" s="98">
        <v>0</v>
      </c>
      <c r="G75" s="98">
        <v>0</v>
      </c>
      <c r="H75" s="98">
        <v>0</v>
      </c>
      <c r="I75" s="98">
        <v>0</v>
      </c>
      <c r="J75" s="98">
        <f>J73</f>
        <v>28996200</v>
      </c>
      <c r="K75" s="98">
        <f>K73</f>
        <v>23000000</v>
      </c>
      <c r="L75" s="99" t="s">
        <v>76</v>
      </c>
      <c r="M75" s="197"/>
      <c r="N75" s="197"/>
      <c r="O75" s="3"/>
      <c r="P75" s="3"/>
      <c r="Q75" s="3"/>
    </row>
    <row r="76" spans="1:17" ht="135">
      <c r="A76" s="49"/>
      <c r="B76" s="44" t="s">
        <v>281</v>
      </c>
      <c r="C76" s="90" t="s">
        <v>153</v>
      </c>
      <c r="D76" s="99" t="s">
        <v>154</v>
      </c>
      <c r="E76" s="91">
        <v>44196</v>
      </c>
      <c r="F76" s="98" t="s">
        <v>154</v>
      </c>
      <c r="G76" s="98" t="s">
        <v>154</v>
      </c>
      <c r="H76" s="98" t="s">
        <v>154</v>
      </c>
      <c r="I76" s="98" t="s">
        <v>154</v>
      </c>
      <c r="J76" s="98" t="s">
        <v>154</v>
      </c>
      <c r="K76" s="98" t="s">
        <v>154</v>
      </c>
      <c r="L76" s="96" t="s">
        <v>76</v>
      </c>
      <c r="M76" s="475"/>
      <c r="N76" s="197"/>
      <c r="O76" s="3"/>
      <c r="P76" s="3"/>
      <c r="Q76" s="3"/>
    </row>
    <row r="77" spans="1:17" ht="120">
      <c r="A77" s="201" t="s">
        <v>357</v>
      </c>
      <c r="B77" s="185" t="s">
        <v>283</v>
      </c>
      <c r="C77" s="169" t="s">
        <v>153</v>
      </c>
      <c r="D77" s="180">
        <v>44197</v>
      </c>
      <c r="E77" s="180">
        <v>44561</v>
      </c>
      <c r="F77" s="190">
        <v>245860.61</v>
      </c>
      <c r="G77" s="190">
        <v>160002.01999999999</v>
      </c>
      <c r="H77" s="190">
        <v>7302060.8799999999</v>
      </c>
      <c r="I77" s="190">
        <v>4752060</v>
      </c>
      <c r="J77" s="190">
        <v>17038139.120000001</v>
      </c>
      <c r="K77" s="190">
        <v>11088140</v>
      </c>
      <c r="L77" s="189" t="s">
        <v>76</v>
      </c>
      <c r="M77" s="197"/>
      <c r="N77" s="475"/>
      <c r="O77" s="3"/>
      <c r="P77" s="3"/>
      <c r="Q77" s="3"/>
    </row>
    <row r="78" spans="1:17" ht="150">
      <c r="A78" s="49" t="s">
        <v>358</v>
      </c>
      <c r="B78" s="36" t="s">
        <v>284</v>
      </c>
      <c r="C78" s="37" t="s">
        <v>153</v>
      </c>
      <c r="D78" s="95">
        <v>44197</v>
      </c>
      <c r="E78" s="95">
        <v>44561</v>
      </c>
      <c r="F78" s="98">
        <v>0</v>
      </c>
      <c r="G78" s="98">
        <v>0</v>
      </c>
      <c r="H78" s="98">
        <v>0</v>
      </c>
      <c r="I78" s="98">
        <v>0</v>
      </c>
      <c r="J78" s="98">
        <v>0</v>
      </c>
      <c r="K78" s="98">
        <v>0</v>
      </c>
      <c r="L78" s="99" t="s">
        <v>76</v>
      </c>
      <c r="M78" s="197"/>
      <c r="N78" s="197"/>
      <c r="O78" s="3"/>
      <c r="P78" s="3"/>
      <c r="Q78" s="3"/>
    </row>
    <row r="79" spans="1:17" ht="120">
      <c r="A79" s="49" t="s">
        <v>359</v>
      </c>
      <c r="B79" s="36" t="s">
        <v>285</v>
      </c>
      <c r="C79" s="37" t="s">
        <v>153</v>
      </c>
      <c r="D79" s="95">
        <v>44197</v>
      </c>
      <c r="E79" s="95">
        <v>44561</v>
      </c>
      <c r="F79" s="98">
        <v>245860.61</v>
      </c>
      <c r="G79" s="98">
        <v>160002.01999999999</v>
      </c>
      <c r="H79" s="98">
        <v>7302060.8799999999</v>
      </c>
      <c r="I79" s="98">
        <v>4752060</v>
      </c>
      <c r="J79" s="98">
        <v>17038139.120000001</v>
      </c>
      <c r="K79" s="98">
        <v>11088140</v>
      </c>
      <c r="L79" s="99" t="s">
        <v>76</v>
      </c>
      <c r="M79" s="197"/>
      <c r="N79" s="197"/>
      <c r="O79" s="3"/>
      <c r="P79" s="3"/>
      <c r="Q79" s="3"/>
    </row>
    <row r="80" spans="1:17" ht="135">
      <c r="A80" s="49"/>
      <c r="B80" s="44" t="s">
        <v>286</v>
      </c>
      <c r="C80" s="90" t="s">
        <v>153</v>
      </c>
      <c r="D80" s="99" t="s">
        <v>154</v>
      </c>
      <c r="E80" s="91">
        <v>44561</v>
      </c>
      <c r="F80" s="98" t="s">
        <v>154</v>
      </c>
      <c r="G80" s="98" t="s">
        <v>154</v>
      </c>
      <c r="H80" s="98" t="s">
        <v>154</v>
      </c>
      <c r="I80" s="98" t="s">
        <v>154</v>
      </c>
      <c r="J80" s="98" t="s">
        <v>154</v>
      </c>
      <c r="K80" s="98" t="s">
        <v>154</v>
      </c>
      <c r="L80" s="96" t="s">
        <v>76</v>
      </c>
      <c r="M80" s="475"/>
      <c r="N80" s="197"/>
      <c r="O80" s="3"/>
      <c r="P80" s="3"/>
      <c r="Q80" s="3"/>
    </row>
    <row r="81" spans="1:21">
      <c r="A81" s="110"/>
      <c r="B81" s="116" t="s">
        <v>22</v>
      </c>
      <c r="C81" s="117" t="s">
        <v>14</v>
      </c>
      <c r="D81" s="172" t="s">
        <v>14</v>
      </c>
      <c r="E81" s="173" t="s">
        <v>14</v>
      </c>
      <c r="F81" s="171">
        <f>SUM(F77+F73+F69+F65+F62+F58+F54+F50+F46+F42+F38+F34)</f>
        <v>94615879.730000004</v>
      </c>
      <c r="G81" s="171">
        <f>SUM(G77+G73+G69+G65+G62+G58+G54+G50+G46+G42+G38+G34)</f>
        <v>75851411.25</v>
      </c>
      <c r="H81" s="171">
        <f>SUM(H77+H73+H69+H65+H62+H58+H54+H50+H46+H42+H38+H34)</f>
        <v>365798966.41000003</v>
      </c>
      <c r="I81" s="171">
        <f>SUM(I77+I73+I69+I65+I62+I58+I54+I50+I46+I42+I38+I34)</f>
        <v>311138623.62</v>
      </c>
      <c r="J81" s="171">
        <f>SUM(J77+J73+J69+J65+J62+J58+J54+J46+J42+J38+J34)</f>
        <v>46034339.120000005</v>
      </c>
      <c r="K81" s="171">
        <f>SUM(K77+K73+K69+K65+K62+K58+K54+K50+K46+K42++K38+K34)</f>
        <v>34088140</v>
      </c>
      <c r="L81" s="151"/>
      <c r="M81" s="566">
        <f>F81+H81+J81</f>
        <v>506449185.26000005</v>
      </c>
      <c r="N81" s="566">
        <f>G81+I81+K81</f>
        <v>421078174.87</v>
      </c>
    </row>
    <row r="82" spans="1:21" ht="15" customHeight="1">
      <c r="A82" s="723" t="s">
        <v>39</v>
      </c>
      <c r="B82" s="723"/>
      <c r="C82" s="723"/>
      <c r="D82" s="723"/>
      <c r="E82" s="723"/>
      <c r="F82" s="723"/>
      <c r="G82" s="723"/>
      <c r="H82" s="723"/>
      <c r="I82" s="723"/>
      <c r="J82" s="723"/>
      <c r="K82" s="723"/>
      <c r="L82" s="723"/>
      <c r="M82" s="197"/>
      <c r="N82" s="197"/>
    </row>
    <row r="83" spans="1:21" ht="120">
      <c r="A83" s="201" t="s">
        <v>360</v>
      </c>
      <c r="B83" s="185" t="s">
        <v>287</v>
      </c>
      <c r="C83" s="169" t="s">
        <v>153</v>
      </c>
      <c r="D83" s="180">
        <v>44197</v>
      </c>
      <c r="E83" s="180">
        <v>44561</v>
      </c>
      <c r="F83" s="193">
        <v>130000</v>
      </c>
      <c r="G83" s="179">
        <v>29684.2</v>
      </c>
      <c r="H83" s="193">
        <v>0</v>
      </c>
      <c r="I83" s="179">
        <v>0</v>
      </c>
      <c r="J83" s="179">
        <v>0</v>
      </c>
      <c r="K83" s="193">
        <v>0</v>
      </c>
      <c r="L83" s="191" t="s">
        <v>76</v>
      </c>
      <c r="M83" s="197"/>
      <c r="N83" s="197"/>
    </row>
    <row r="84" spans="1:21" ht="120">
      <c r="A84" s="49" t="s">
        <v>361</v>
      </c>
      <c r="B84" s="36" t="s">
        <v>288</v>
      </c>
      <c r="C84" s="37" t="s">
        <v>153</v>
      </c>
      <c r="D84" s="95">
        <v>44197</v>
      </c>
      <c r="E84" s="95">
        <v>44561</v>
      </c>
      <c r="F84" s="100">
        <v>0</v>
      </c>
      <c r="G84" s="93">
        <v>0</v>
      </c>
      <c r="H84" s="100">
        <v>0</v>
      </c>
      <c r="I84" s="93">
        <v>0</v>
      </c>
      <c r="J84" s="93">
        <v>0</v>
      </c>
      <c r="K84" s="93">
        <v>0</v>
      </c>
      <c r="L84" s="192" t="s">
        <v>76</v>
      </c>
      <c r="M84" s="475"/>
      <c r="N84" s="197"/>
    </row>
    <row r="85" spans="1:21" ht="120">
      <c r="A85" s="49" t="s">
        <v>362</v>
      </c>
      <c r="B85" s="36" t="s">
        <v>289</v>
      </c>
      <c r="C85" s="37" t="s">
        <v>153</v>
      </c>
      <c r="D85" s="95">
        <v>44197</v>
      </c>
      <c r="E85" s="95">
        <v>44561</v>
      </c>
      <c r="F85" s="100">
        <v>130000</v>
      </c>
      <c r="G85" s="93">
        <v>29684.2</v>
      </c>
      <c r="H85" s="100">
        <v>0</v>
      </c>
      <c r="I85" s="93">
        <v>0</v>
      </c>
      <c r="J85" s="93">
        <v>0</v>
      </c>
      <c r="K85" s="100">
        <v>0</v>
      </c>
      <c r="L85" s="99" t="s">
        <v>76</v>
      </c>
      <c r="M85" s="7"/>
      <c r="N85" s="475"/>
    </row>
    <row r="86" spans="1:21" ht="135">
      <c r="A86" s="49"/>
      <c r="B86" s="44" t="s">
        <v>385</v>
      </c>
      <c r="C86" s="90" t="s">
        <v>153</v>
      </c>
      <c r="D86" s="99" t="s">
        <v>154</v>
      </c>
      <c r="E86" s="91">
        <v>44561</v>
      </c>
      <c r="F86" s="98" t="s">
        <v>154</v>
      </c>
      <c r="G86" s="98" t="s">
        <v>154</v>
      </c>
      <c r="H86" s="98" t="s">
        <v>154</v>
      </c>
      <c r="I86" s="98" t="s">
        <v>154</v>
      </c>
      <c r="J86" s="98" t="s">
        <v>154</v>
      </c>
      <c r="K86" s="98" t="s">
        <v>154</v>
      </c>
      <c r="L86" s="96" t="s">
        <v>76</v>
      </c>
      <c r="M86" s="3"/>
      <c r="N86" s="7"/>
    </row>
    <row r="87" spans="1:21" ht="120">
      <c r="A87" s="201" t="s">
        <v>363</v>
      </c>
      <c r="B87" s="185" t="s">
        <v>290</v>
      </c>
      <c r="C87" s="169" t="s">
        <v>153</v>
      </c>
      <c r="D87" s="180">
        <v>44197</v>
      </c>
      <c r="E87" s="180">
        <v>44561</v>
      </c>
      <c r="F87" s="193">
        <v>127777.79</v>
      </c>
      <c r="G87" s="193">
        <v>127777.79</v>
      </c>
      <c r="H87" s="194">
        <v>1150000</v>
      </c>
      <c r="I87" s="193">
        <v>1150000</v>
      </c>
      <c r="J87" s="193">
        <v>0</v>
      </c>
      <c r="K87" s="193">
        <v>0</v>
      </c>
      <c r="L87" s="189" t="s">
        <v>76</v>
      </c>
      <c r="M87" s="197"/>
      <c r="N87" s="3"/>
    </row>
    <row r="88" spans="1:21" ht="120">
      <c r="A88" s="49" t="s">
        <v>364</v>
      </c>
      <c r="B88" s="36" t="s">
        <v>291</v>
      </c>
      <c r="C88" s="37" t="s">
        <v>153</v>
      </c>
      <c r="D88" s="95">
        <v>44197</v>
      </c>
      <c r="E88" s="95">
        <v>44561</v>
      </c>
      <c r="F88" s="100">
        <v>0</v>
      </c>
      <c r="G88" s="100">
        <v>0</v>
      </c>
      <c r="H88" s="100">
        <v>0</v>
      </c>
      <c r="I88" s="93">
        <v>0</v>
      </c>
      <c r="J88" s="93">
        <v>0</v>
      </c>
      <c r="K88" s="93">
        <v>0</v>
      </c>
      <c r="L88" s="99" t="s">
        <v>76</v>
      </c>
      <c r="M88" s="197"/>
      <c r="N88" s="197"/>
    </row>
    <row r="89" spans="1:21" ht="120">
      <c r="A89" s="49" t="s">
        <v>365</v>
      </c>
      <c r="B89" s="36" t="s">
        <v>292</v>
      </c>
      <c r="C89" s="37" t="s">
        <v>153</v>
      </c>
      <c r="D89" s="95">
        <v>44197</v>
      </c>
      <c r="E89" s="95">
        <v>44561</v>
      </c>
      <c r="F89" s="100">
        <v>127777.79</v>
      </c>
      <c r="G89" s="100">
        <v>127777.79</v>
      </c>
      <c r="H89" s="101">
        <v>1150000</v>
      </c>
      <c r="I89" s="100">
        <v>1150000</v>
      </c>
      <c r="J89" s="100">
        <v>0</v>
      </c>
      <c r="K89" s="100">
        <v>0</v>
      </c>
      <c r="L89" s="99" t="s">
        <v>76</v>
      </c>
      <c r="M89" s="197"/>
      <c r="N89" s="197"/>
    </row>
    <row r="90" spans="1:21" ht="135">
      <c r="A90" s="49"/>
      <c r="B90" s="44" t="s">
        <v>293</v>
      </c>
      <c r="C90" s="90" t="s">
        <v>153</v>
      </c>
      <c r="D90" s="99" t="s">
        <v>154</v>
      </c>
      <c r="E90" s="91">
        <v>44561</v>
      </c>
      <c r="F90" s="98" t="s">
        <v>154</v>
      </c>
      <c r="G90" s="98" t="s">
        <v>154</v>
      </c>
      <c r="H90" s="98" t="s">
        <v>154</v>
      </c>
      <c r="I90" s="98" t="s">
        <v>154</v>
      </c>
      <c r="J90" s="98" t="s">
        <v>154</v>
      </c>
      <c r="K90" s="98" t="s">
        <v>154</v>
      </c>
      <c r="L90" s="96" t="s">
        <v>76</v>
      </c>
      <c r="M90" s="197"/>
      <c r="N90" s="197"/>
    </row>
    <row r="91" spans="1:21" ht="120">
      <c r="A91" s="201" t="s">
        <v>366</v>
      </c>
      <c r="B91" s="185" t="s">
        <v>294</v>
      </c>
      <c r="C91" s="169" t="s">
        <v>153</v>
      </c>
      <c r="D91" s="180">
        <v>44197</v>
      </c>
      <c r="E91" s="180">
        <v>44561</v>
      </c>
      <c r="F91" s="193">
        <v>136000</v>
      </c>
      <c r="G91" s="193">
        <v>51339</v>
      </c>
      <c r="H91" s="193">
        <v>0</v>
      </c>
      <c r="I91" s="179">
        <v>0</v>
      </c>
      <c r="J91" s="179">
        <v>0</v>
      </c>
      <c r="K91" s="193">
        <v>0</v>
      </c>
      <c r="L91" s="189" t="s">
        <v>76</v>
      </c>
      <c r="M91" s="197"/>
      <c r="N91" s="197"/>
    </row>
    <row r="92" spans="1:21" ht="120">
      <c r="A92" s="49" t="s">
        <v>367</v>
      </c>
      <c r="B92" s="36" t="s">
        <v>295</v>
      </c>
      <c r="C92" s="37" t="s">
        <v>153</v>
      </c>
      <c r="D92" s="95">
        <v>44197</v>
      </c>
      <c r="E92" s="95">
        <v>44561</v>
      </c>
      <c r="F92" s="100">
        <v>0</v>
      </c>
      <c r="G92" s="100">
        <v>0</v>
      </c>
      <c r="H92" s="100">
        <v>0</v>
      </c>
      <c r="I92" s="93">
        <v>0</v>
      </c>
      <c r="J92" s="93">
        <v>0</v>
      </c>
      <c r="K92" s="93">
        <v>0</v>
      </c>
      <c r="L92" s="99" t="s">
        <v>76</v>
      </c>
      <c r="M92" s="197"/>
      <c r="N92" s="197"/>
      <c r="O92" s="3"/>
      <c r="P92" s="3"/>
      <c r="Q92" s="3"/>
      <c r="R92" s="3"/>
      <c r="S92" s="3"/>
      <c r="T92" s="3"/>
      <c r="U92" s="3"/>
    </row>
    <row r="93" spans="1:21" ht="120">
      <c r="A93" s="49" t="s">
        <v>368</v>
      </c>
      <c r="B93" s="36" t="s">
        <v>296</v>
      </c>
      <c r="C93" s="37" t="s">
        <v>153</v>
      </c>
      <c r="D93" s="95">
        <v>44197</v>
      </c>
      <c r="E93" s="95">
        <v>44561</v>
      </c>
      <c r="F93" s="100">
        <v>136000</v>
      </c>
      <c r="G93" s="100">
        <f>G91</f>
        <v>51339</v>
      </c>
      <c r="H93" s="100">
        <v>0</v>
      </c>
      <c r="I93" s="93">
        <v>0</v>
      </c>
      <c r="J93" s="93">
        <v>0</v>
      </c>
      <c r="K93" s="100">
        <v>0</v>
      </c>
      <c r="L93" s="99" t="s">
        <v>76</v>
      </c>
      <c r="M93" s="197"/>
      <c r="N93" s="197"/>
      <c r="O93" s="3"/>
      <c r="P93" s="3"/>
      <c r="Q93" s="3"/>
      <c r="R93" s="3"/>
      <c r="S93" s="3"/>
      <c r="T93" s="3"/>
      <c r="U93" s="3"/>
    </row>
    <row r="94" spans="1:21" ht="135">
      <c r="A94" s="37"/>
      <c r="B94" s="44" t="s">
        <v>297</v>
      </c>
      <c r="C94" s="90" t="s">
        <v>153</v>
      </c>
      <c r="D94" s="99" t="s">
        <v>154</v>
      </c>
      <c r="E94" s="91">
        <v>44561</v>
      </c>
      <c r="F94" s="98" t="s">
        <v>154</v>
      </c>
      <c r="G94" s="98" t="s">
        <v>154</v>
      </c>
      <c r="H94" s="98" t="s">
        <v>154</v>
      </c>
      <c r="I94" s="98" t="s">
        <v>154</v>
      </c>
      <c r="J94" s="98" t="s">
        <v>154</v>
      </c>
      <c r="K94" s="98" t="s">
        <v>154</v>
      </c>
      <c r="L94" s="96" t="s">
        <v>76</v>
      </c>
      <c r="M94" s="572"/>
      <c r="N94" s="572"/>
      <c r="O94" s="3"/>
      <c r="P94" s="3"/>
      <c r="Q94" s="3"/>
      <c r="R94" s="3"/>
      <c r="S94" s="3"/>
      <c r="T94" s="3"/>
      <c r="U94" s="3"/>
    </row>
    <row r="95" spans="1:21">
      <c r="A95" s="110"/>
      <c r="B95" s="116" t="s">
        <v>26</v>
      </c>
      <c r="C95" s="117" t="s">
        <v>14</v>
      </c>
      <c r="D95" s="172" t="s">
        <v>14</v>
      </c>
      <c r="E95" s="173" t="s">
        <v>14</v>
      </c>
      <c r="F95" s="217">
        <f t="shared" ref="F95:K95" si="9">SUM(F83,F87,F91)</f>
        <v>393777.79</v>
      </c>
      <c r="G95" s="171">
        <f t="shared" si="9"/>
        <v>208800.99</v>
      </c>
      <c r="H95" s="171">
        <f t="shared" si="9"/>
        <v>1150000</v>
      </c>
      <c r="I95" s="171">
        <f t="shared" si="9"/>
        <v>1150000</v>
      </c>
      <c r="J95" s="171">
        <f t="shared" si="9"/>
        <v>0</v>
      </c>
      <c r="K95" s="171">
        <f t="shared" si="9"/>
        <v>0</v>
      </c>
      <c r="L95" s="567"/>
      <c r="M95" s="465">
        <f>F95+H95</f>
        <v>1543777.79</v>
      </c>
      <c r="N95" s="566">
        <f>G95+I95</f>
        <v>1358800.99</v>
      </c>
      <c r="O95" s="3"/>
      <c r="P95" s="3"/>
      <c r="Q95" s="3"/>
      <c r="R95" s="3"/>
      <c r="S95" s="3"/>
      <c r="T95" s="3"/>
      <c r="U95" s="3"/>
    </row>
    <row r="96" spans="1:21">
      <c r="A96" s="723" t="s">
        <v>40</v>
      </c>
      <c r="B96" s="723"/>
      <c r="C96" s="723"/>
      <c r="D96" s="723"/>
      <c r="E96" s="723"/>
      <c r="F96" s="723"/>
      <c r="G96" s="723"/>
      <c r="H96" s="723"/>
      <c r="I96" s="723"/>
      <c r="J96" s="723"/>
      <c r="K96" s="723"/>
      <c r="L96" s="723"/>
      <c r="M96" s="3"/>
      <c r="N96" s="3"/>
      <c r="O96" s="3"/>
      <c r="P96" s="3"/>
      <c r="Q96" s="3"/>
      <c r="R96" s="3"/>
      <c r="S96" s="3"/>
      <c r="T96" s="3"/>
      <c r="U96" s="3"/>
    </row>
    <row r="97" spans="1:21" ht="120">
      <c r="A97" s="201" t="s">
        <v>369</v>
      </c>
      <c r="B97" s="185" t="s">
        <v>298</v>
      </c>
      <c r="C97" s="169" t="s">
        <v>153</v>
      </c>
      <c r="D97" s="180">
        <v>44197</v>
      </c>
      <c r="E97" s="180">
        <v>44561</v>
      </c>
      <c r="F97" s="193">
        <v>2300600.66</v>
      </c>
      <c r="G97" s="179">
        <v>1943720.59</v>
      </c>
      <c r="H97" s="193">
        <v>1872300</v>
      </c>
      <c r="I97" s="179">
        <v>1872300</v>
      </c>
      <c r="J97" s="193">
        <v>0</v>
      </c>
      <c r="K97" s="193">
        <v>0</v>
      </c>
      <c r="L97" s="189" t="s">
        <v>76</v>
      </c>
      <c r="M97" s="197"/>
      <c r="N97" s="3"/>
      <c r="O97" s="3"/>
      <c r="P97" s="3"/>
      <c r="Q97" s="3"/>
      <c r="R97" s="3"/>
      <c r="S97" s="3"/>
      <c r="T97" s="3"/>
      <c r="U97" s="3"/>
    </row>
    <row r="98" spans="1:21" ht="120">
      <c r="A98" s="49" t="s">
        <v>370</v>
      </c>
      <c r="B98" s="36" t="s">
        <v>299</v>
      </c>
      <c r="C98" s="37" t="s">
        <v>153</v>
      </c>
      <c r="D98" s="95">
        <v>44197</v>
      </c>
      <c r="E98" s="95">
        <v>44561</v>
      </c>
      <c r="F98" s="100">
        <v>0</v>
      </c>
      <c r="G98" s="93">
        <v>0</v>
      </c>
      <c r="H98" s="100">
        <v>0</v>
      </c>
      <c r="I98" s="93">
        <v>0</v>
      </c>
      <c r="J98" s="93">
        <v>0</v>
      </c>
      <c r="K98" s="93">
        <v>0</v>
      </c>
      <c r="L98" s="99" t="s">
        <v>76</v>
      </c>
      <c r="M98" s="197"/>
      <c r="N98" s="197"/>
      <c r="O98" s="3"/>
      <c r="P98" s="3"/>
      <c r="Q98" s="3"/>
      <c r="R98" s="3"/>
      <c r="S98" s="3"/>
      <c r="T98" s="3"/>
      <c r="U98" s="3"/>
    </row>
    <row r="99" spans="1:21" ht="120">
      <c r="A99" s="49" t="s">
        <v>371</v>
      </c>
      <c r="B99" s="36" t="s">
        <v>300</v>
      </c>
      <c r="C99" s="37" t="s">
        <v>153</v>
      </c>
      <c r="D99" s="95">
        <v>44197</v>
      </c>
      <c r="E99" s="95">
        <v>44561</v>
      </c>
      <c r="F99" s="100">
        <f>F97</f>
        <v>2300600.66</v>
      </c>
      <c r="G99" s="93">
        <f>G97</f>
        <v>1943720.59</v>
      </c>
      <c r="H99" s="100">
        <v>1872300</v>
      </c>
      <c r="I99" s="93">
        <f>I97</f>
        <v>1872300</v>
      </c>
      <c r="J99" s="100">
        <v>0</v>
      </c>
      <c r="K99" s="100">
        <v>0</v>
      </c>
      <c r="L99" s="99" t="s">
        <v>76</v>
      </c>
      <c r="M99" s="197"/>
      <c r="N99" s="197"/>
      <c r="O99" s="3"/>
      <c r="P99" s="3"/>
      <c r="Q99" s="3"/>
      <c r="R99" s="3"/>
      <c r="S99" s="3"/>
      <c r="T99" s="3"/>
      <c r="U99" s="3"/>
    </row>
    <row r="100" spans="1:21" ht="135">
      <c r="A100" s="37"/>
      <c r="B100" s="44" t="s">
        <v>301</v>
      </c>
      <c r="C100" s="90" t="s">
        <v>153</v>
      </c>
      <c r="D100" s="99" t="s">
        <v>154</v>
      </c>
      <c r="E100" s="91">
        <v>44561</v>
      </c>
      <c r="F100" s="98" t="s">
        <v>154</v>
      </c>
      <c r="G100" s="98" t="s">
        <v>154</v>
      </c>
      <c r="H100" s="98" t="s">
        <v>154</v>
      </c>
      <c r="I100" s="98" t="s">
        <v>154</v>
      </c>
      <c r="J100" s="98" t="s">
        <v>154</v>
      </c>
      <c r="K100" s="98" t="s">
        <v>154</v>
      </c>
      <c r="L100" s="99" t="s">
        <v>76</v>
      </c>
      <c r="M100" s="197"/>
      <c r="N100" s="197"/>
      <c r="O100" s="3"/>
      <c r="P100" s="3"/>
      <c r="Q100" s="3"/>
      <c r="R100" s="3"/>
      <c r="S100" s="3"/>
      <c r="T100" s="3"/>
      <c r="U100" s="3"/>
    </row>
    <row r="101" spans="1:21" ht="120">
      <c r="A101" s="169" t="s">
        <v>372</v>
      </c>
      <c r="B101" s="185" t="s">
        <v>302</v>
      </c>
      <c r="C101" s="169" t="s">
        <v>153</v>
      </c>
      <c r="D101" s="180">
        <v>44197</v>
      </c>
      <c r="E101" s="180">
        <v>44561</v>
      </c>
      <c r="F101" s="193">
        <v>0</v>
      </c>
      <c r="G101" s="179">
        <v>0</v>
      </c>
      <c r="H101" s="179">
        <v>0</v>
      </c>
      <c r="I101" s="179">
        <v>0</v>
      </c>
      <c r="J101" s="179">
        <v>0</v>
      </c>
      <c r="K101" s="179">
        <v>0</v>
      </c>
      <c r="L101" s="189" t="s">
        <v>76</v>
      </c>
      <c r="M101" s="197"/>
      <c r="N101" s="197"/>
      <c r="O101" s="3"/>
      <c r="P101" s="3"/>
      <c r="Q101" s="3"/>
      <c r="R101" s="3"/>
      <c r="S101" s="3"/>
      <c r="T101" s="3"/>
      <c r="U101" s="3"/>
    </row>
    <row r="102" spans="1:21" ht="120">
      <c r="A102" s="49" t="s">
        <v>373</v>
      </c>
      <c r="B102" s="36" t="s">
        <v>303</v>
      </c>
      <c r="C102" s="37" t="s">
        <v>153</v>
      </c>
      <c r="D102" s="95">
        <v>44197</v>
      </c>
      <c r="E102" s="95">
        <v>44561</v>
      </c>
      <c r="F102" s="100">
        <v>0</v>
      </c>
      <c r="G102" s="93">
        <v>0</v>
      </c>
      <c r="H102" s="100">
        <v>0</v>
      </c>
      <c r="I102" s="93">
        <v>0</v>
      </c>
      <c r="J102" s="93">
        <v>0</v>
      </c>
      <c r="K102" s="93">
        <v>0</v>
      </c>
      <c r="L102" s="99" t="s">
        <v>76</v>
      </c>
      <c r="M102" s="197"/>
      <c r="N102" s="197"/>
      <c r="O102" s="3"/>
      <c r="P102" s="3"/>
      <c r="Q102" s="3"/>
      <c r="R102" s="3"/>
      <c r="S102" s="3"/>
      <c r="T102" s="3"/>
      <c r="U102" s="3"/>
    </row>
    <row r="103" spans="1:21" ht="120">
      <c r="A103" s="49" t="s">
        <v>374</v>
      </c>
      <c r="B103" s="50" t="s">
        <v>386</v>
      </c>
      <c r="C103" s="37" t="s">
        <v>153</v>
      </c>
      <c r="D103" s="95">
        <v>44197</v>
      </c>
      <c r="E103" s="95">
        <v>44561</v>
      </c>
      <c r="F103" s="100">
        <v>0</v>
      </c>
      <c r="G103" s="93">
        <v>0</v>
      </c>
      <c r="H103" s="100">
        <v>0</v>
      </c>
      <c r="I103" s="93">
        <v>0</v>
      </c>
      <c r="J103" s="93">
        <v>0</v>
      </c>
      <c r="K103" s="93">
        <v>0</v>
      </c>
      <c r="L103" s="99" t="s">
        <v>76</v>
      </c>
      <c r="M103" s="197"/>
      <c r="N103" s="197"/>
      <c r="O103" s="3"/>
      <c r="P103" s="3"/>
      <c r="Q103" s="3"/>
      <c r="R103" s="3"/>
      <c r="S103" s="3"/>
      <c r="T103" s="3"/>
      <c r="U103" s="3"/>
    </row>
    <row r="104" spans="1:21" ht="135">
      <c r="A104" s="37"/>
      <c r="B104" s="44" t="s">
        <v>304</v>
      </c>
      <c r="C104" s="90" t="s">
        <v>153</v>
      </c>
      <c r="D104" s="99" t="s">
        <v>154</v>
      </c>
      <c r="E104" s="91">
        <v>44561</v>
      </c>
      <c r="F104" s="97" t="s">
        <v>154</v>
      </c>
      <c r="G104" s="97" t="s">
        <v>154</v>
      </c>
      <c r="H104" s="97" t="s">
        <v>154</v>
      </c>
      <c r="I104" s="97" t="s">
        <v>154</v>
      </c>
      <c r="J104" s="97" t="s">
        <v>154</v>
      </c>
      <c r="K104" s="97" t="s">
        <v>154</v>
      </c>
      <c r="L104" s="99" t="s">
        <v>76</v>
      </c>
      <c r="M104" s="218"/>
      <c r="N104" s="218"/>
    </row>
    <row r="105" spans="1:21">
      <c r="A105" s="195"/>
      <c r="B105" s="116" t="s">
        <v>31</v>
      </c>
      <c r="C105" s="117" t="s">
        <v>14</v>
      </c>
      <c r="D105" s="172" t="s">
        <v>14</v>
      </c>
      <c r="E105" s="173" t="s">
        <v>14</v>
      </c>
      <c r="F105" s="171">
        <f t="shared" ref="F105:K105" si="10">SUM(F97,F101)</f>
        <v>2300600.66</v>
      </c>
      <c r="G105" s="171">
        <f t="shared" si="10"/>
        <v>1943720.59</v>
      </c>
      <c r="H105" s="171">
        <f t="shared" si="10"/>
        <v>1872300</v>
      </c>
      <c r="I105" s="171">
        <f t="shared" si="10"/>
        <v>1872300</v>
      </c>
      <c r="J105" s="171">
        <f t="shared" si="10"/>
        <v>0</v>
      </c>
      <c r="K105" s="171">
        <f t="shared" si="10"/>
        <v>0</v>
      </c>
      <c r="L105" s="567"/>
      <c r="M105" s="465">
        <f>F105+H105</f>
        <v>4172900.66</v>
      </c>
      <c r="N105" s="566">
        <f>G105+I105</f>
        <v>3816020.59</v>
      </c>
    </row>
    <row r="106" spans="1:21">
      <c r="A106" s="723" t="s">
        <v>42</v>
      </c>
      <c r="B106" s="723"/>
      <c r="C106" s="723"/>
      <c r="D106" s="723"/>
      <c r="E106" s="723"/>
      <c r="F106" s="723"/>
      <c r="G106" s="723"/>
      <c r="H106" s="723"/>
      <c r="I106" s="723"/>
      <c r="J106" s="723"/>
      <c r="K106" s="723"/>
      <c r="L106" s="723"/>
    </row>
    <row r="107" spans="1:21" ht="135">
      <c r="A107" s="169" t="s">
        <v>375</v>
      </c>
      <c r="B107" s="185" t="s">
        <v>307</v>
      </c>
      <c r="C107" s="170" t="s">
        <v>153</v>
      </c>
      <c r="D107" s="180">
        <v>44197</v>
      </c>
      <c r="E107" s="180">
        <v>44561</v>
      </c>
      <c r="F107" s="193">
        <v>57453910</v>
      </c>
      <c r="G107" s="193">
        <v>37984461.390000001</v>
      </c>
      <c r="H107" s="193">
        <v>0</v>
      </c>
      <c r="I107" s="179">
        <v>0</v>
      </c>
      <c r="J107" s="193">
        <v>0</v>
      </c>
      <c r="K107" s="193">
        <v>0</v>
      </c>
      <c r="L107" s="191" t="s">
        <v>76</v>
      </c>
    </row>
    <row r="108" spans="1:21" ht="135">
      <c r="A108" s="207"/>
      <c r="B108" s="44" t="s">
        <v>305</v>
      </c>
      <c r="C108" s="90" t="s">
        <v>153</v>
      </c>
      <c r="D108" s="99" t="s">
        <v>154</v>
      </c>
      <c r="E108" s="91">
        <v>44561</v>
      </c>
      <c r="F108" s="98" t="s">
        <v>154</v>
      </c>
      <c r="G108" s="98" t="s">
        <v>154</v>
      </c>
      <c r="H108" s="98" t="s">
        <v>154</v>
      </c>
      <c r="I108" s="98" t="s">
        <v>154</v>
      </c>
      <c r="J108" s="98" t="s">
        <v>154</v>
      </c>
      <c r="K108" s="98" t="s">
        <v>154</v>
      </c>
      <c r="L108" s="99" t="s">
        <v>76</v>
      </c>
    </row>
    <row r="109" spans="1:21" ht="179.25">
      <c r="A109" s="220" t="s">
        <v>376</v>
      </c>
      <c r="B109" s="185" t="s">
        <v>377</v>
      </c>
      <c r="C109" s="170" t="s">
        <v>378</v>
      </c>
      <c r="D109" s="177">
        <v>44197</v>
      </c>
      <c r="E109" s="177">
        <v>44561</v>
      </c>
      <c r="F109" s="190">
        <v>0</v>
      </c>
      <c r="G109" s="190">
        <v>0</v>
      </c>
      <c r="H109" s="190">
        <v>5727353</v>
      </c>
      <c r="I109" s="190">
        <v>3874886.2</v>
      </c>
      <c r="J109" s="190">
        <v>0</v>
      </c>
      <c r="K109" s="190">
        <v>0</v>
      </c>
      <c r="L109" s="189" t="s">
        <v>76</v>
      </c>
    </row>
    <row r="110" spans="1:21" ht="120">
      <c r="A110" s="207"/>
      <c r="B110" s="44" t="s">
        <v>379</v>
      </c>
      <c r="C110" s="90" t="s">
        <v>378</v>
      </c>
      <c r="D110" s="208" t="s">
        <v>154</v>
      </c>
      <c r="E110" s="91">
        <v>44561</v>
      </c>
      <c r="F110" s="98" t="s">
        <v>154</v>
      </c>
      <c r="G110" s="98" t="s">
        <v>154</v>
      </c>
      <c r="H110" s="98" t="s">
        <v>154</v>
      </c>
      <c r="I110" s="98" t="s">
        <v>154</v>
      </c>
      <c r="J110" s="98" t="s">
        <v>154</v>
      </c>
      <c r="K110" s="98" t="s">
        <v>154</v>
      </c>
      <c r="L110" s="99"/>
    </row>
    <row r="111" spans="1:21" ht="120">
      <c r="A111" s="207" t="s">
        <v>387</v>
      </c>
      <c r="B111" s="36" t="s">
        <v>388</v>
      </c>
      <c r="C111" s="90" t="s">
        <v>378</v>
      </c>
      <c r="D111" s="87">
        <v>44197</v>
      </c>
      <c r="E111" s="91">
        <v>44561</v>
      </c>
      <c r="F111" s="98">
        <v>0</v>
      </c>
      <c r="G111" s="98">
        <v>0</v>
      </c>
      <c r="H111" s="98">
        <v>0</v>
      </c>
      <c r="I111" s="98">
        <v>0</v>
      </c>
      <c r="J111" s="98">
        <v>0</v>
      </c>
      <c r="K111" s="98">
        <v>0</v>
      </c>
      <c r="L111" s="99" t="s">
        <v>76</v>
      </c>
    </row>
    <row r="112" spans="1:21" ht="120">
      <c r="A112" s="207"/>
      <c r="B112" s="44" t="s">
        <v>389</v>
      </c>
      <c r="C112" s="90" t="s">
        <v>378</v>
      </c>
      <c r="D112" s="87">
        <v>44197</v>
      </c>
      <c r="E112" s="91">
        <v>44561</v>
      </c>
      <c r="F112" s="98" t="s">
        <v>154</v>
      </c>
      <c r="G112" s="98" t="s">
        <v>154</v>
      </c>
      <c r="H112" s="98" t="s">
        <v>154</v>
      </c>
      <c r="I112" s="98" t="s">
        <v>154</v>
      </c>
      <c r="J112" s="98" t="s">
        <v>154</v>
      </c>
      <c r="K112" s="98" t="s">
        <v>154</v>
      </c>
      <c r="L112" s="99" t="s">
        <v>76</v>
      </c>
    </row>
    <row r="113" spans="1:14" ht="209.25">
      <c r="A113" s="169" t="s">
        <v>380</v>
      </c>
      <c r="B113" s="185" t="s">
        <v>390</v>
      </c>
      <c r="C113" s="170" t="s">
        <v>153</v>
      </c>
      <c r="D113" s="180">
        <v>44197</v>
      </c>
      <c r="E113" s="180">
        <v>44561</v>
      </c>
      <c r="F113" s="193">
        <v>0</v>
      </c>
      <c r="G113" s="179">
        <v>0</v>
      </c>
      <c r="H113" s="179">
        <v>0</v>
      </c>
      <c r="I113" s="179">
        <v>0</v>
      </c>
      <c r="J113" s="179">
        <v>0</v>
      </c>
      <c r="K113" s="179">
        <v>0</v>
      </c>
      <c r="L113" s="191" t="s">
        <v>76</v>
      </c>
    </row>
    <row r="114" spans="1:14" ht="135">
      <c r="A114" s="37"/>
      <c r="B114" s="47" t="s">
        <v>391</v>
      </c>
      <c r="C114" s="90" t="s">
        <v>153</v>
      </c>
      <c r="D114" s="99" t="s">
        <v>154</v>
      </c>
      <c r="E114" s="91">
        <v>44561</v>
      </c>
      <c r="F114" s="98" t="s">
        <v>154</v>
      </c>
      <c r="G114" s="98" t="s">
        <v>154</v>
      </c>
      <c r="H114" s="98" t="s">
        <v>154</v>
      </c>
      <c r="I114" s="98" t="s">
        <v>154</v>
      </c>
      <c r="J114" s="98" t="s">
        <v>154</v>
      </c>
      <c r="K114" s="98" t="s">
        <v>154</v>
      </c>
      <c r="L114" s="99" t="s">
        <v>76</v>
      </c>
      <c r="M114" s="2"/>
    </row>
    <row r="115" spans="1:14" ht="120">
      <c r="A115" s="169" t="s">
        <v>380</v>
      </c>
      <c r="B115" s="185" t="s">
        <v>308</v>
      </c>
      <c r="C115" s="170" t="s">
        <v>306</v>
      </c>
      <c r="D115" s="180">
        <v>44197</v>
      </c>
      <c r="E115" s="180">
        <v>44561</v>
      </c>
      <c r="F115" s="190">
        <v>1249014</v>
      </c>
      <c r="G115" s="190">
        <v>648346.6</v>
      </c>
      <c r="H115" s="190">
        <v>1249014</v>
      </c>
      <c r="I115" s="190">
        <v>648346.61</v>
      </c>
      <c r="J115" s="190">
        <f>+J113+J107</f>
        <v>0</v>
      </c>
      <c r="K115" s="190">
        <v>0</v>
      </c>
      <c r="L115" s="189" t="s">
        <v>76</v>
      </c>
      <c r="N115" s="2"/>
    </row>
    <row r="116" spans="1:14" ht="135">
      <c r="A116" s="37"/>
      <c r="B116" s="47" t="s">
        <v>392</v>
      </c>
      <c r="C116" s="90" t="s">
        <v>153</v>
      </c>
      <c r="D116" s="99" t="s">
        <v>154</v>
      </c>
      <c r="E116" s="91">
        <v>44561</v>
      </c>
      <c r="F116" s="98" t="s">
        <v>154</v>
      </c>
      <c r="G116" s="98" t="s">
        <v>154</v>
      </c>
      <c r="H116" s="98" t="s">
        <v>154</v>
      </c>
      <c r="I116" s="98" t="s">
        <v>154</v>
      </c>
      <c r="J116" s="98" t="s">
        <v>154</v>
      </c>
      <c r="K116" s="98" t="s">
        <v>154</v>
      </c>
      <c r="L116" s="568" t="s">
        <v>76</v>
      </c>
      <c r="M116" s="219"/>
      <c r="N116" s="569"/>
    </row>
    <row r="117" spans="1:14">
      <c r="A117" s="195"/>
      <c r="B117" s="109" t="s">
        <v>32</v>
      </c>
      <c r="C117" s="110" t="s">
        <v>14</v>
      </c>
      <c r="D117" s="111" t="s">
        <v>14</v>
      </c>
      <c r="E117" s="112" t="s">
        <v>14</v>
      </c>
      <c r="F117" s="171">
        <f>SUM(F115+F113+F107)</f>
        <v>58702924</v>
      </c>
      <c r="G117" s="171">
        <f>G115+G113+G109+G107</f>
        <v>38632807.990000002</v>
      </c>
      <c r="H117" s="171">
        <f>SUM(H115+H113+H109+H107)</f>
        <v>6976367</v>
      </c>
      <c r="I117" s="171">
        <f>I115+I113+I109+I107</f>
        <v>4523232.8100000005</v>
      </c>
      <c r="J117" s="171">
        <f>SUM(J115+J113+J107)</f>
        <v>0</v>
      </c>
      <c r="K117" s="171">
        <f>SUM(K115+K113+K107)</f>
        <v>0</v>
      </c>
      <c r="L117" s="151"/>
      <c r="M117" s="465">
        <f>F117+H117</f>
        <v>65679291</v>
      </c>
      <c r="N117" s="465">
        <f>G117+I117</f>
        <v>43156040.800000004</v>
      </c>
    </row>
    <row r="118" spans="1:14" ht="42.75">
      <c r="A118" s="80"/>
      <c r="B118" s="81" t="s">
        <v>27</v>
      </c>
      <c r="C118" s="82" t="s">
        <v>14</v>
      </c>
      <c r="D118" s="83" t="s">
        <v>14</v>
      </c>
      <c r="E118" s="84" t="s">
        <v>14</v>
      </c>
      <c r="F118" s="85">
        <f>F117+F105+F95+F81+F32</f>
        <v>194118779.75999999</v>
      </c>
      <c r="G118" s="85">
        <f>G117+G105+G95+G81+G32</f>
        <v>145941618.14000002</v>
      </c>
      <c r="H118" s="85">
        <f>H117+H105+H95+H81+H32</f>
        <v>646653227.88000011</v>
      </c>
      <c r="I118" s="85">
        <f>SUM(I32,I81,I95,I105,I117)</f>
        <v>548487478.79999995</v>
      </c>
      <c r="J118" s="85">
        <f>SUM(J117+J105+J95+J81+J32)</f>
        <v>46034339.120000005</v>
      </c>
      <c r="K118" s="85">
        <f>SUM(K117,K105,K95,K81,K32)</f>
        <v>34088140</v>
      </c>
      <c r="L118" s="482"/>
      <c r="M118" s="554">
        <f>F118+H118+J118</f>
        <v>886806346.76000011</v>
      </c>
      <c r="N118" s="554">
        <f>G118+I118+K118</f>
        <v>728517236.93999994</v>
      </c>
    </row>
    <row r="119" spans="1:14">
      <c r="A119" s="102"/>
      <c r="B119" s="103"/>
      <c r="C119" s="104"/>
      <c r="D119" s="105"/>
      <c r="E119" s="106"/>
      <c r="F119" s="105"/>
      <c r="G119" s="105"/>
      <c r="H119" s="105"/>
      <c r="I119" s="105"/>
      <c r="J119" s="105"/>
      <c r="K119" s="105"/>
      <c r="L119" s="102"/>
    </row>
    <row r="120" spans="1:14" s="39" customFormat="1">
      <c r="A120"/>
      <c r="B120" s="188"/>
      <c r="C120"/>
      <c r="D120"/>
      <c r="E120"/>
      <c r="F120" s="25"/>
      <c r="G120" s="25"/>
      <c r="H120" s="25"/>
      <c r="I120"/>
      <c r="J120"/>
      <c r="K120"/>
      <c r="L120"/>
      <c r="M120"/>
      <c r="N120"/>
    </row>
    <row r="121" spans="1:14" s="39" customFormat="1">
      <c r="A121"/>
      <c r="B121" s="188"/>
      <c r="C121"/>
      <c r="D121"/>
      <c r="E121"/>
      <c r="F121" s="25"/>
      <c r="G121" s="25"/>
      <c r="H121" s="25"/>
      <c r="I121"/>
      <c r="J121"/>
      <c r="K121"/>
      <c r="L121"/>
      <c r="M121"/>
      <c r="N121"/>
    </row>
    <row r="122" spans="1:14" s="39" customFormat="1">
      <c r="A122"/>
      <c r="B122" s="188"/>
      <c r="C122"/>
      <c r="D122"/>
      <c r="E122"/>
      <c r="F122" s="25"/>
      <c r="G122" s="25"/>
      <c r="H122" s="25"/>
      <c r="I122"/>
      <c r="J122"/>
      <c r="K122"/>
      <c r="L122"/>
      <c r="M122"/>
      <c r="N122"/>
    </row>
    <row r="123" spans="1:14" s="39" customFormat="1">
      <c r="A123"/>
      <c r="B123" s="188"/>
      <c r="C123"/>
      <c r="D123"/>
      <c r="E123"/>
      <c r="F123" s="25"/>
      <c r="G123" s="25"/>
      <c r="H123" s="25"/>
      <c r="I123"/>
      <c r="J123"/>
      <c r="K123"/>
      <c r="L123"/>
      <c r="M123"/>
      <c r="N123"/>
    </row>
    <row r="124" spans="1:14" s="39" customFormat="1">
      <c r="A124"/>
      <c r="B124" s="188"/>
      <c r="C124"/>
      <c r="D124"/>
      <c r="E124"/>
      <c r="F124" s="25"/>
      <c r="G124" s="25"/>
      <c r="H124" s="25"/>
      <c r="I124"/>
      <c r="J124"/>
      <c r="K124"/>
      <c r="L124"/>
      <c r="M124"/>
      <c r="N124"/>
    </row>
    <row r="125" spans="1:14" s="39" customFormat="1">
      <c r="A125"/>
      <c r="B125" s="188"/>
      <c r="C125"/>
      <c r="D125"/>
      <c r="E125"/>
      <c r="F125" s="25"/>
      <c r="G125" s="25"/>
      <c r="H125" s="25"/>
      <c r="I125"/>
      <c r="J125"/>
      <c r="K125"/>
      <c r="L125"/>
      <c r="M125"/>
      <c r="N125"/>
    </row>
    <row r="126" spans="1:14" s="39" customFormat="1">
      <c r="A126"/>
      <c r="B126" s="188"/>
      <c r="C126"/>
      <c r="D126"/>
      <c r="E126"/>
      <c r="F126" s="25"/>
      <c r="G126" s="25"/>
      <c r="H126" s="25"/>
      <c r="I126"/>
      <c r="J126"/>
      <c r="K126"/>
      <c r="L126"/>
      <c r="M126"/>
      <c r="N126"/>
    </row>
    <row r="127" spans="1:14" s="39" customFormat="1">
      <c r="A127"/>
      <c r="B127" s="188"/>
      <c r="C127"/>
      <c r="D127"/>
      <c r="E127"/>
      <c r="F127" s="25"/>
      <c r="G127" s="25"/>
      <c r="H127" s="25"/>
      <c r="I127"/>
      <c r="J127"/>
      <c r="K127"/>
      <c r="L127"/>
      <c r="M127"/>
      <c r="N127"/>
    </row>
    <row r="130" spans="1:14" s="40" customFormat="1">
      <c r="A130"/>
      <c r="B130" s="188"/>
      <c r="C130"/>
      <c r="D130"/>
      <c r="E130"/>
      <c r="F130" s="25"/>
      <c r="G130" s="25"/>
      <c r="H130" s="25"/>
      <c r="I130"/>
      <c r="J130"/>
      <c r="K130"/>
      <c r="L130"/>
      <c r="M130"/>
      <c r="N130"/>
    </row>
    <row r="131" spans="1:14" s="40" customFormat="1">
      <c r="A131"/>
      <c r="B131" s="188"/>
      <c r="C131"/>
      <c r="D131"/>
      <c r="E131"/>
      <c r="F131" s="25"/>
      <c r="G131" s="25"/>
      <c r="H131" s="25"/>
      <c r="I131"/>
      <c r="J131"/>
      <c r="K131"/>
      <c r="L131"/>
      <c r="M131"/>
      <c r="N131"/>
    </row>
    <row r="132" spans="1:14" s="40" customFormat="1">
      <c r="A132"/>
      <c r="B132" s="188"/>
      <c r="C132"/>
      <c r="D132"/>
      <c r="E132"/>
      <c r="F132" s="25"/>
      <c r="G132" s="25"/>
      <c r="H132" s="25"/>
      <c r="I132"/>
      <c r="J132"/>
      <c r="K132"/>
      <c r="L132"/>
      <c r="M132"/>
      <c r="N132"/>
    </row>
    <row r="133" spans="1:14" s="40" customFormat="1">
      <c r="A133"/>
      <c r="B133" s="188"/>
      <c r="C133"/>
      <c r="D133"/>
      <c r="E133"/>
      <c r="F133" s="25"/>
      <c r="G133" s="25"/>
      <c r="H133" s="25"/>
      <c r="I133"/>
      <c r="J133"/>
      <c r="K133"/>
      <c r="L133"/>
      <c r="M133"/>
      <c r="N133"/>
    </row>
    <row r="134" spans="1:14" s="40" customFormat="1">
      <c r="A134"/>
      <c r="B134" s="188"/>
      <c r="C134"/>
      <c r="D134"/>
      <c r="E134"/>
      <c r="F134" s="25"/>
      <c r="G134" s="25"/>
      <c r="H134" s="25"/>
      <c r="I134"/>
      <c r="J134"/>
      <c r="K134"/>
      <c r="L134"/>
      <c r="M134"/>
      <c r="N134"/>
    </row>
    <row r="135" spans="1:14" s="40" customFormat="1">
      <c r="A135"/>
      <c r="B135" s="188"/>
      <c r="C135"/>
      <c r="D135"/>
      <c r="E135"/>
      <c r="F135" s="25"/>
      <c r="G135" s="25"/>
      <c r="H135" s="25"/>
      <c r="I135"/>
      <c r="J135"/>
      <c r="K135"/>
      <c r="L135"/>
      <c r="M135"/>
      <c r="N135"/>
    </row>
    <row r="136" spans="1:14" s="40" customFormat="1">
      <c r="A136"/>
      <c r="B136" s="188"/>
      <c r="C136"/>
      <c r="D136"/>
      <c r="E136"/>
      <c r="F136" s="25"/>
      <c r="G136" s="25"/>
      <c r="H136" s="25"/>
      <c r="I136"/>
      <c r="J136"/>
      <c r="K136"/>
      <c r="L136"/>
      <c r="M136"/>
      <c r="N136"/>
    </row>
    <row r="137" spans="1:14" s="40" customFormat="1">
      <c r="A137"/>
      <c r="B137" s="188"/>
      <c r="C137"/>
      <c r="D137"/>
      <c r="E137"/>
      <c r="F137" s="25"/>
      <c r="G137" s="25"/>
      <c r="H137" s="25"/>
      <c r="I137"/>
      <c r="J137"/>
      <c r="K137"/>
      <c r="L137"/>
      <c r="M137"/>
      <c r="N137"/>
    </row>
    <row r="138" spans="1:14" s="40" customFormat="1">
      <c r="A138"/>
      <c r="B138" s="188"/>
      <c r="C138"/>
      <c r="D138"/>
      <c r="E138"/>
      <c r="F138" s="25"/>
      <c r="G138" s="25"/>
      <c r="H138" s="25"/>
      <c r="I138"/>
      <c r="J138"/>
      <c r="K138"/>
      <c r="L138"/>
      <c r="M138"/>
      <c r="N138"/>
    </row>
    <row r="143" spans="1:14" s="34" customFormat="1">
      <c r="A143"/>
      <c r="B143" s="188"/>
      <c r="C143"/>
      <c r="D143"/>
      <c r="E143"/>
      <c r="F143" s="25"/>
      <c r="G143" s="25"/>
      <c r="H143" s="25"/>
      <c r="I143"/>
      <c r="J143"/>
      <c r="K143"/>
      <c r="L143"/>
      <c r="M143"/>
      <c r="N143"/>
    </row>
    <row r="144" spans="1:14" s="34" customFormat="1">
      <c r="A144"/>
      <c r="B144" s="188"/>
      <c r="C144"/>
      <c r="D144"/>
      <c r="E144"/>
      <c r="F144" s="25"/>
      <c r="G144" s="25"/>
      <c r="H144" s="25"/>
      <c r="I144"/>
      <c r="J144"/>
      <c r="K144"/>
      <c r="L144"/>
      <c r="M144"/>
      <c r="N144"/>
    </row>
    <row r="145" spans="1:14" s="34" customFormat="1">
      <c r="A145"/>
      <c r="B145" s="188"/>
      <c r="C145"/>
      <c r="D145"/>
      <c r="E145"/>
      <c r="F145" s="25"/>
      <c r="G145" s="25"/>
      <c r="H145" s="25"/>
      <c r="I145"/>
      <c r="J145"/>
      <c r="K145"/>
      <c r="L145"/>
      <c r="M145"/>
      <c r="N145"/>
    </row>
    <row r="146" spans="1:14" s="34" customFormat="1">
      <c r="A146"/>
      <c r="B146" s="188"/>
      <c r="C146"/>
      <c r="D146"/>
      <c r="E146"/>
      <c r="F146" s="25"/>
      <c r="G146" s="25"/>
      <c r="H146" s="25"/>
      <c r="I146"/>
      <c r="J146"/>
      <c r="K146"/>
      <c r="L146"/>
      <c r="M146"/>
      <c r="N146"/>
    </row>
    <row r="147" spans="1:14" s="34" customFormat="1">
      <c r="A147"/>
      <c r="B147" s="188"/>
      <c r="C147"/>
      <c r="D147"/>
      <c r="E147"/>
      <c r="F147" s="25"/>
      <c r="G147" s="25"/>
      <c r="H147" s="25"/>
      <c r="I147"/>
      <c r="J147"/>
      <c r="K147"/>
      <c r="L147"/>
      <c r="M147"/>
      <c r="N147"/>
    </row>
    <row r="150" spans="1:14" s="34" customFormat="1">
      <c r="A150"/>
      <c r="B150" s="188"/>
      <c r="C150"/>
      <c r="D150"/>
      <c r="E150"/>
      <c r="F150" s="25"/>
      <c r="G150" s="25"/>
      <c r="H150" s="25"/>
      <c r="I150"/>
      <c r="J150"/>
      <c r="K150"/>
      <c r="L150"/>
      <c r="M150"/>
      <c r="N150"/>
    </row>
    <row r="151" spans="1:14" s="34" customFormat="1">
      <c r="A151"/>
      <c r="B151" s="188"/>
      <c r="C151"/>
      <c r="D151"/>
      <c r="E151"/>
      <c r="F151" s="25"/>
      <c r="G151" s="25"/>
      <c r="H151" s="25"/>
      <c r="I151"/>
      <c r="J151"/>
      <c r="K151"/>
      <c r="L151"/>
      <c r="M151"/>
      <c r="N151"/>
    </row>
    <row r="152" spans="1:14" s="34" customFormat="1">
      <c r="A152"/>
      <c r="B152" s="188"/>
      <c r="C152"/>
      <c r="D152"/>
      <c r="E152"/>
      <c r="F152" s="25"/>
      <c r="G152" s="25"/>
      <c r="H152" s="25"/>
      <c r="I152"/>
      <c r="J152"/>
      <c r="K152"/>
      <c r="L152"/>
      <c r="M152"/>
      <c r="N152"/>
    </row>
    <row r="153" spans="1:14" s="34" customFormat="1">
      <c r="A153"/>
      <c r="B153" s="188"/>
      <c r="C153"/>
      <c r="D153"/>
      <c r="E153"/>
      <c r="F153" s="25"/>
      <c r="G153" s="25"/>
      <c r="H153" s="25"/>
      <c r="I153"/>
      <c r="J153"/>
      <c r="K153"/>
      <c r="L153"/>
      <c r="M153"/>
      <c r="N153"/>
    </row>
    <row r="154" spans="1:14" s="34" customFormat="1">
      <c r="A154"/>
      <c r="B154" s="188"/>
      <c r="C154"/>
      <c r="D154"/>
      <c r="E154"/>
      <c r="F154" s="25"/>
      <c r="G154" s="25"/>
      <c r="H154" s="25"/>
      <c r="I154"/>
      <c r="J154"/>
      <c r="K154"/>
      <c r="L154"/>
      <c r="M154"/>
      <c r="N154"/>
    </row>
    <row r="155" spans="1:14" s="34" customFormat="1">
      <c r="A155"/>
      <c r="B155" s="188"/>
      <c r="C155"/>
      <c r="D155"/>
      <c r="E155"/>
      <c r="F155" s="25"/>
      <c r="G155" s="25"/>
      <c r="H155" s="25"/>
      <c r="I155"/>
      <c r="J155"/>
      <c r="K155"/>
      <c r="L155"/>
      <c r="M155"/>
      <c r="N155"/>
    </row>
    <row r="156" spans="1:14" s="34" customFormat="1">
      <c r="A156"/>
      <c r="B156" s="188"/>
      <c r="C156"/>
      <c r="D156"/>
      <c r="E156"/>
      <c r="F156" s="25"/>
      <c r="G156" s="25"/>
      <c r="H156" s="25"/>
      <c r="I156"/>
      <c r="J156"/>
      <c r="K156"/>
      <c r="L156"/>
      <c r="M156"/>
      <c r="N156"/>
    </row>
    <row r="157" spans="1:14" s="34" customFormat="1">
      <c r="A157"/>
      <c r="B157" s="188"/>
      <c r="C157"/>
      <c r="D157"/>
      <c r="E157"/>
      <c r="F157" s="25"/>
      <c r="G157" s="25"/>
      <c r="H157" s="25"/>
      <c r="I157"/>
      <c r="J157"/>
      <c r="K157"/>
      <c r="L157"/>
      <c r="M157"/>
      <c r="N157"/>
    </row>
    <row r="158" spans="1:14" s="34" customFormat="1">
      <c r="A158"/>
      <c r="B158" s="188"/>
      <c r="C158"/>
      <c r="D158"/>
      <c r="E158"/>
      <c r="F158" s="25"/>
      <c r="G158" s="25"/>
      <c r="H158" s="25"/>
      <c r="I158"/>
      <c r="J158"/>
      <c r="K158"/>
      <c r="L158"/>
      <c r="M158"/>
      <c r="N158"/>
    </row>
    <row r="159" spans="1:14" s="34" customFormat="1">
      <c r="A159"/>
      <c r="B159" s="188"/>
      <c r="C159"/>
      <c r="D159"/>
      <c r="E159"/>
      <c r="F159" s="25"/>
      <c r="G159" s="25"/>
      <c r="H159" s="25"/>
      <c r="I159"/>
      <c r="J159"/>
      <c r="K159"/>
      <c r="L159"/>
      <c r="M159"/>
      <c r="N159"/>
    </row>
    <row r="160" spans="1:14" s="34" customFormat="1">
      <c r="A160"/>
      <c r="B160" s="188"/>
      <c r="C160"/>
      <c r="D160"/>
      <c r="E160"/>
      <c r="F160" s="25"/>
      <c r="G160" s="25"/>
      <c r="H160" s="25"/>
      <c r="I160"/>
      <c r="J160"/>
      <c r="K160"/>
      <c r="L160"/>
      <c r="M160"/>
      <c r="N160"/>
    </row>
    <row r="161" spans="1:15" s="34" customFormat="1">
      <c r="A161"/>
      <c r="B161" s="188"/>
      <c r="C161"/>
      <c r="D161"/>
      <c r="E161"/>
      <c r="F161" s="25"/>
      <c r="G161" s="25"/>
      <c r="H161" s="25"/>
      <c r="I161"/>
      <c r="J161"/>
      <c r="K161"/>
      <c r="L161"/>
      <c r="M161"/>
      <c r="N161"/>
    </row>
    <row r="162" spans="1:15" s="34" customFormat="1">
      <c r="A162"/>
      <c r="B162" s="188"/>
      <c r="C162"/>
      <c r="D162"/>
      <c r="E162"/>
      <c r="F162" s="25"/>
      <c r="G162" s="25"/>
      <c r="H162" s="25"/>
      <c r="I162"/>
      <c r="J162"/>
      <c r="K162"/>
      <c r="L162"/>
      <c r="M162"/>
      <c r="N162"/>
    </row>
    <row r="163" spans="1:15" s="34" customFormat="1">
      <c r="A163"/>
      <c r="B163" s="188"/>
      <c r="C163"/>
      <c r="D163"/>
      <c r="E163"/>
      <c r="F163" s="25"/>
      <c r="G163" s="25"/>
      <c r="H163" s="25"/>
      <c r="I163"/>
      <c r="J163"/>
      <c r="K163"/>
      <c r="L163"/>
      <c r="M163"/>
      <c r="N163"/>
    </row>
    <row r="164" spans="1:15" s="34" customFormat="1">
      <c r="A164"/>
      <c r="B164" s="188"/>
      <c r="C164"/>
      <c r="D164"/>
      <c r="E164"/>
      <c r="F164" s="25"/>
      <c r="G164" s="25"/>
      <c r="H164" s="25"/>
      <c r="I164"/>
      <c r="J164"/>
      <c r="K164"/>
      <c r="L164"/>
      <c r="M164"/>
      <c r="N164"/>
    </row>
    <row r="165" spans="1:15" s="34" customFormat="1">
      <c r="A165"/>
      <c r="B165" s="188"/>
      <c r="C165"/>
      <c r="D165"/>
      <c r="E165"/>
      <c r="F165" s="25"/>
      <c r="G165" s="25"/>
      <c r="H165" s="25"/>
      <c r="I165"/>
      <c r="J165"/>
      <c r="K165"/>
      <c r="L165"/>
      <c r="M165"/>
      <c r="N165"/>
      <c r="O165" s="42"/>
    </row>
    <row r="166" spans="1:15" s="34" customFormat="1">
      <c r="A166"/>
      <c r="B166" s="188"/>
      <c r="C166"/>
      <c r="D166"/>
      <c r="E166"/>
      <c r="F166" s="25"/>
      <c r="G166" s="25"/>
      <c r="H166" s="25"/>
      <c r="I166"/>
      <c r="J166"/>
      <c r="K166"/>
      <c r="L166"/>
      <c r="M166"/>
      <c r="N166"/>
      <c r="O166" s="42"/>
    </row>
    <row r="167" spans="1:15" s="34" customFormat="1">
      <c r="A167"/>
      <c r="B167" s="188"/>
      <c r="C167"/>
      <c r="D167"/>
      <c r="E167"/>
      <c r="F167" s="25"/>
      <c r="G167" s="25"/>
      <c r="H167" s="25"/>
      <c r="I167"/>
      <c r="J167"/>
      <c r="K167"/>
      <c r="L167"/>
      <c r="M167"/>
      <c r="N167"/>
      <c r="O167" s="42"/>
    </row>
    <row r="168" spans="1:15" s="34" customFormat="1">
      <c r="A168"/>
      <c r="B168" s="188"/>
      <c r="C168"/>
      <c r="D168"/>
      <c r="E168"/>
      <c r="F168" s="25"/>
      <c r="G168" s="25"/>
      <c r="H168" s="25"/>
      <c r="I168"/>
      <c r="J168"/>
      <c r="K168"/>
      <c r="L168"/>
      <c r="M168"/>
      <c r="N168"/>
      <c r="O168" s="42"/>
    </row>
    <row r="169" spans="1:15" s="34" customFormat="1">
      <c r="A169"/>
      <c r="B169" s="188"/>
      <c r="C169"/>
      <c r="D169"/>
      <c r="E169"/>
      <c r="F169" s="25"/>
      <c r="G169" s="25"/>
      <c r="H169" s="25"/>
      <c r="I169"/>
      <c r="J169"/>
      <c r="K169"/>
      <c r="L169"/>
      <c r="M169"/>
      <c r="N169"/>
      <c r="O169" s="42"/>
    </row>
    <row r="170" spans="1:15" s="34" customFormat="1">
      <c r="A170"/>
      <c r="B170" s="188"/>
      <c r="C170"/>
      <c r="D170"/>
      <c r="E170"/>
      <c r="F170" s="25"/>
      <c r="G170" s="25"/>
      <c r="H170" s="25"/>
      <c r="I170"/>
      <c r="J170"/>
      <c r="K170"/>
      <c r="L170"/>
      <c r="M170"/>
      <c r="N170"/>
      <c r="O170" s="42"/>
    </row>
    <row r="171" spans="1:15" s="34" customFormat="1">
      <c r="A171"/>
      <c r="B171" s="188"/>
      <c r="C171"/>
      <c r="D171"/>
      <c r="E171"/>
      <c r="F171" s="25"/>
      <c r="G171" s="25"/>
      <c r="H171" s="25"/>
      <c r="I171"/>
      <c r="J171"/>
      <c r="K171"/>
      <c r="L171"/>
      <c r="M171"/>
      <c r="N171"/>
      <c r="O171" s="42"/>
    </row>
    <row r="172" spans="1:15" s="34" customFormat="1">
      <c r="A172"/>
      <c r="B172" s="188"/>
      <c r="C172"/>
      <c r="D172"/>
      <c r="E172"/>
      <c r="F172" s="25"/>
      <c r="G172" s="25"/>
      <c r="H172" s="25"/>
      <c r="I172"/>
      <c r="J172"/>
      <c r="K172"/>
      <c r="L172"/>
      <c r="M172"/>
      <c r="N172"/>
      <c r="O172" s="42"/>
    </row>
    <row r="173" spans="1:15" s="34" customFormat="1">
      <c r="A173"/>
      <c r="B173" s="188"/>
      <c r="C173"/>
      <c r="D173"/>
      <c r="E173"/>
      <c r="F173" s="25"/>
      <c r="G173" s="25"/>
      <c r="H173" s="25"/>
      <c r="I173"/>
      <c r="J173"/>
      <c r="K173"/>
      <c r="L173"/>
      <c r="M173"/>
      <c r="N173"/>
      <c r="O173" s="42"/>
    </row>
    <row r="174" spans="1:15" s="34" customFormat="1">
      <c r="A174"/>
      <c r="B174" s="188"/>
      <c r="C174"/>
      <c r="D174"/>
      <c r="E174"/>
      <c r="F174" s="25"/>
      <c r="G174" s="25"/>
      <c r="H174" s="25"/>
      <c r="I174"/>
      <c r="J174"/>
      <c r="K174"/>
      <c r="L174"/>
      <c r="M174"/>
      <c r="N174"/>
    </row>
    <row r="175" spans="1:15" s="34" customFormat="1">
      <c r="A175"/>
      <c r="B175" s="188"/>
      <c r="C175"/>
      <c r="D175"/>
      <c r="E175"/>
      <c r="F175" s="25"/>
      <c r="G175" s="25"/>
      <c r="H175" s="25"/>
      <c r="I175"/>
      <c r="J175"/>
      <c r="K175"/>
      <c r="L175"/>
      <c r="M175"/>
      <c r="N175"/>
    </row>
    <row r="176" spans="1:15" s="34" customFormat="1">
      <c r="A176"/>
      <c r="B176" s="188"/>
      <c r="C176"/>
      <c r="D176"/>
      <c r="E176"/>
      <c r="F176" s="25"/>
      <c r="G176" s="25"/>
      <c r="H176" s="25"/>
      <c r="I176"/>
      <c r="J176"/>
      <c r="K176"/>
      <c r="L176"/>
      <c r="M176"/>
      <c r="N176"/>
    </row>
    <row r="177" spans="1:14" s="34" customFormat="1">
      <c r="A177"/>
      <c r="B177" s="188"/>
      <c r="C177"/>
      <c r="D177"/>
      <c r="E177"/>
      <c r="F177" s="25"/>
      <c r="G177" s="25"/>
      <c r="H177" s="25"/>
      <c r="I177"/>
      <c r="J177"/>
      <c r="K177"/>
      <c r="L177"/>
      <c r="M177"/>
      <c r="N177"/>
    </row>
    <row r="178" spans="1:14" s="34" customFormat="1">
      <c r="A178"/>
      <c r="B178" s="188"/>
      <c r="C178"/>
      <c r="D178"/>
      <c r="E178"/>
      <c r="F178" s="25"/>
      <c r="G178" s="25"/>
      <c r="H178" s="25"/>
      <c r="I178"/>
      <c r="J178"/>
      <c r="K178"/>
      <c r="L178"/>
      <c r="M178"/>
      <c r="N178"/>
    </row>
    <row r="179" spans="1:14" s="34" customFormat="1">
      <c r="A179"/>
      <c r="B179" s="188"/>
      <c r="C179"/>
      <c r="D179"/>
      <c r="E179"/>
      <c r="F179" s="25"/>
      <c r="G179" s="25"/>
      <c r="H179" s="25"/>
      <c r="I179"/>
      <c r="J179"/>
      <c r="K179"/>
      <c r="L179"/>
      <c r="M179"/>
      <c r="N179"/>
    </row>
    <row r="180" spans="1:14" s="34" customFormat="1">
      <c r="A180"/>
      <c r="B180" s="188"/>
      <c r="C180"/>
      <c r="D180"/>
      <c r="E180"/>
      <c r="F180" s="25"/>
      <c r="G180" s="25"/>
      <c r="H180" s="25"/>
      <c r="I180"/>
      <c r="J180"/>
      <c r="K180"/>
      <c r="L180"/>
      <c r="M180"/>
      <c r="N180"/>
    </row>
    <row r="181" spans="1:14" s="34" customFormat="1">
      <c r="A181"/>
      <c r="B181" s="188"/>
      <c r="C181"/>
      <c r="D181"/>
      <c r="E181"/>
      <c r="F181" s="25"/>
      <c r="G181" s="25"/>
      <c r="H181" s="25"/>
      <c r="I181"/>
      <c r="J181"/>
      <c r="K181"/>
      <c r="L181"/>
      <c r="M181"/>
      <c r="N181"/>
    </row>
    <row r="184" spans="1:14" s="34" customFormat="1">
      <c r="A184"/>
      <c r="B184" s="188"/>
      <c r="C184"/>
      <c r="D184"/>
      <c r="E184"/>
      <c r="F184" s="25"/>
      <c r="G184" s="25"/>
      <c r="H184" s="25"/>
      <c r="I184"/>
      <c r="J184"/>
      <c r="K184"/>
      <c r="L184"/>
      <c r="M184"/>
      <c r="N184"/>
    </row>
    <row r="185" spans="1:14" s="34" customFormat="1">
      <c r="A185"/>
      <c r="B185" s="188"/>
      <c r="C185"/>
      <c r="D185"/>
      <c r="E185"/>
      <c r="F185" s="25"/>
      <c r="G185" s="25"/>
      <c r="H185" s="25"/>
      <c r="I185"/>
      <c r="J185"/>
      <c r="K185"/>
      <c r="L185"/>
      <c r="M185"/>
      <c r="N185"/>
    </row>
    <row r="186" spans="1:14" s="34" customFormat="1">
      <c r="A186"/>
      <c r="B186" s="188"/>
      <c r="C186"/>
      <c r="D186"/>
      <c r="E186"/>
      <c r="F186" s="25"/>
      <c r="G186" s="25"/>
      <c r="H186" s="25"/>
      <c r="I186"/>
      <c r="J186"/>
      <c r="K186"/>
      <c r="L186"/>
      <c r="M186"/>
      <c r="N186"/>
    </row>
    <row r="187" spans="1:14" s="34" customFormat="1">
      <c r="A187"/>
      <c r="B187" s="188"/>
      <c r="C187"/>
      <c r="D187"/>
      <c r="E187"/>
      <c r="F187" s="25"/>
      <c r="G187" s="25"/>
      <c r="H187" s="25"/>
      <c r="I187"/>
      <c r="J187"/>
      <c r="K187"/>
      <c r="L187"/>
      <c r="M187"/>
      <c r="N187"/>
    </row>
    <row r="188" spans="1:14" s="34" customFormat="1">
      <c r="A188"/>
      <c r="B188" s="188"/>
      <c r="C188"/>
      <c r="D188"/>
      <c r="E188"/>
      <c r="F188" s="25"/>
      <c r="G188" s="25"/>
      <c r="H188" s="25"/>
      <c r="I188"/>
      <c r="J188"/>
      <c r="K188"/>
      <c r="L188"/>
      <c r="M188"/>
      <c r="N188"/>
    </row>
    <row r="189" spans="1:14" s="34" customFormat="1">
      <c r="A189"/>
      <c r="B189" s="188"/>
      <c r="C189"/>
      <c r="D189"/>
      <c r="E189"/>
      <c r="F189" s="25"/>
      <c r="G189" s="25"/>
      <c r="H189" s="25"/>
      <c r="I189"/>
      <c r="J189"/>
      <c r="K189"/>
      <c r="L189"/>
      <c r="M189"/>
      <c r="N189"/>
    </row>
    <row r="190" spans="1:14" s="34" customFormat="1">
      <c r="A190"/>
      <c r="B190" s="188"/>
      <c r="C190"/>
      <c r="D190"/>
      <c r="E190"/>
      <c r="F190" s="25"/>
      <c r="G190" s="25"/>
      <c r="H190" s="25"/>
      <c r="I190"/>
      <c r="J190"/>
      <c r="K190"/>
      <c r="L190"/>
      <c r="M190"/>
      <c r="N190"/>
    </row>
    <row r="191" spans="1:14" s="34" customFormat="1">
      <c r="A191"/>
      <c r="B191" s="188"/>
      <c r="C191"/>
      <c r="D191"/>
      <c r="E191"/>
      <c r="F191" s="25"/>
      <c r="G191" s="25"/>
      <c r="H191" s="25"/>
      <c r="I191"/>
      <c r="J191"/>
      <c r="K191"/>
      <c r="L191"/>
      <c r="M191"/>
      <c r="N191"/>
    </row>
    <row r="192" spans="1:14" s="34" customFormat="1">
      <c r="A192"/>
      <c r="B192" s="188"/>
      <c r="C192"/>
      <c r="D192"/>
      <c r="E192"/>
      <c r="F192" s="25"/>
      <c r="G192" s="25"/>
      <c r="H192" s="25"/>
      <c r="I192"/>
      <c r="J192"/>
      <c r="K192"/>
      <c r="L192"/>
      <c r="M192"/>
      <c r="N192"/>
    </row>
    <row r="193" spans="1:14" s="34" customFormat="1">
      <c r="A193"/>
      <c r="B193" s="188"/>
      <c r="C193"/>
      <c r="D193"/>
      <c r="E193"/>
      <c r="F193" s="25"/>
      <c r="G193" s="25"/>
      <c r="H193" s="25"/>
      <c r="I193"/>
      <c r="J193"/>
      <c r="K193"/>
      <c r="L193"/>
      <c r="M193"/>
      <c r="N193"/>
    </row>
    <row r="228" hidden="1"/>
    <row r="230" hidden="1"/>
    <row r="232" hidden="1"/>
    <row r="239" hidden="1"/>
    <row r="241" hidden="1"/>
  </sheetData>
  <mergeCells count="13">
    <mergeCell ref="A106:L106"/>
    <mergeCell ref="L3:L4"/>
    <mergeCell ref="A2:C2"/>
    <mergeCell ref="C3:C4"/>
    <mergeCell ref="D3:E3"/>
    <mergeCell ref="F3:G3"/>
    <mergeCell ref="H3:I3"/>
    <mergeCell ref="J3:K3"/>
    <mergeCell ref="A6:L6"/>
    <mergeCell ref="A7:L7"/>
    <mergeCell ref="A33:L33"/>
    <mergeCell ref="A82:L82"/>
    <mergeCell ref="A96:L96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U352"/>
  <sheetViews>
    <sheetView zoomScale="91" zoomScaleNormal="91" workbookViewId="0">
      <pane xSplit="6" ySplit="4" topLeftCell="G95" activePane="bottomRight" state="frozen"/>
      <selection pane="topRight" activeCell="H1" sqref="H1"/>
      <selection pane="bottomLeft" activeCell="A8" sqref="A8"/>
      <selection pane="bottomRight" activeCell="N101" sqref="N101"/>
    </sheetView>
  </sheetViews>
  <sheetFormatPr defaultRowHeight="15"/>
  <cols>
    <col min="1" max="1" width="9.140625" customWidth="1"/>
    <col min="2" max="2" width="35.28515625" style="188" customWidth="1"/>
    <col min="3" max="3" width="21.42578125" customWidth="1"/>
    <col min="4" max="4" width="11.7109375" customWidth="1"/>
    <col min="5" max="5" width="12.5703125" customWidth="1"/>
    <col min="6" max="6" width="25.28515625" style="25" customWidth="1"/>
    <col min="7" max="7" width="24" style="25" customWidth="1"/>
    <col min="8" max="8" width="21.85546875" style="25" customWidth="1"/>
    <col min="9" max="9" width="19.85546875" customWidth="1"/>
    <col min="10" max="10" width="19" customWidth="1"/>
    <col min="11" max="11" width="20.85546875" customWidth="1"/>
    <col min="12" max="12" width="30.42578125" customWidth="1"/>
    <col min="13" max="14" width="16.42578125" bestFit="1" customWidth="1"/>
  </cols>
  <sheetData>
    <row r="1" spans="1:14" ht="33.75" customHeight="1">
      <c r="A1" s="28" t="s">
        <v>102</v>
      </c>
      <c r="B1" s="183"/>
      <c r="C1" s="28"/>
      <c r="D1" s="28"/>
      <c r="E1" s="28"/>
      <c r="F1" s="28"/>
      <c r="G1" s="213">
        <v>44470</v>
      </c>
      <c r="H1" s="28"/>
      <c r="I1" s="28"/>
      <c r="J1" s="433"/>
      <c r="K1" s="433"/>
      <c r="L1" s="434"/>
    </row>
    <row r="2" spans="1:14" ht="18" customHeight="1">
      <c r="A2" s="703"/>
      <c r="B2" s="703"/>
      <c r="C2" s="703"/>
      <c r="D2" s="1"/>
      <c r="E2" s="1"/>
      <c r="F2" s="1"/>
      <c r="G2" s="1"/>
      <c r="H2" s="1"/>
      <c r="I2" s="28"/>
      <c r="J2" s="433"/>
      <c r="K2" s="433"/>
      <c r="L2" s="434"/>
    </row>
    <row r="3" spans="1:14" s="2" customFormat="1" ht="42.75">
      <c r="A3" s="435" t="s">
        <v>0</v>
      </c>
      <c r="B3" s="436" t="s">
        <v>1</v>
      </c>
      <c r="C3" s="704" t="s">
        <v>2</v>
      </c>
      <c r="D3" s="708" t="s">
        <v>3</v>
      </c>
      <c r="E3" s="709"/>
      <c r="F3" s="706" t="s">
        <v>4</v>
      </c>
      <c r="G3" s="707"/>
      <c r="H3" s="706" t="s">
        <v>5</v>
      </c>
      <c r="I3" s="707"/>
      <c r="J3" s="706" t="s">
        <v>6</v>
      </c>
      <c r="K3" s="707"/>
      <c r="L3" s="704" t="s">
        <v>7</v>
      </c>
    </row>
    <row r="4" spans="1:14" s="2" customFormat="1" ht="42.75">
      <c r="A4" s="437"/>
      <c r="B4" s="443"/>
      <c r="C4" s="705"/>
      <c r="D4" s="438" t="s">
        <v>9</v>
      </c>
      <c r="E4" s="438" t="s">
        <v>10</v>
      </c>
      <c r="F4" s="439" t="s">
        <v>8</v>
      </c>
      <c r="G4" s="440" t="s">
        <v>753</v>
      </c>
      <c r="H4" s="439" t="s">
        <v>8</v>
      </c>
      <c r="I4" s="441" t="s">
        <v>753</v>
      </c>
      <c r="J4" s="439" t="s">
        <v>8</v>
      </c>
      <c r="K4" s="441" t="s">
        <v>753</v>
      </c>
      <c r="L4" s="705"/>
    </row>
    <row r="5" spans="1:14">
      <c r="A5" s="442">
        <v>1</v>
      </c>
      <c r="B5" s="442">
        <v>2</v>
      </c>
      <c r="C5" s="442">
        <v>4</v>
      </c>
      <c r="D5" s="442">
        <v>5</v>
      </c>
      <c r="E5" s="442">
        <v>6</v>
      </c>
      <c r="F5" s="442">
        <v>7</v>
      </c>
      <c r="G5" s="442">
        <v>8</v>
      </c>
      <c r="H5" s="442">
        <v>9</v>
      </c>
      <c r="I5" s="442">
        <v>10</v>
      </c>
      <c r="J5" s="442">
        <v>11</v>
      </c>
      <c r="K5" s="442">
        <v>12</v>
      </c>
      <c r="L5" s="442">
        <v>13</v>
      </c>
    </row>
    <row r="6" spans="1:14">
      <c r="A6" s="737" t="s">
        <v>68</v>
      </c>
      <c r="B6" s="738"/>
      <c r="C6" s="738"/>
      <c r="D6" s="738"/>
      <c r="E6" s="738"/>
      <c r="F6" s="738"/>
      <c r="G6" s="738"/>
      <c r="H6" s="738"/>
      <c r="I6" s="738"/>
      <c r="J6" s="738"/>
      <c r="K6" s="738"/>
      <c r="L6" s="739"/>
      <c r="M6" s="34"/>
      <c r="N6" s="41"/>
    </row>
    <row r="7" spans="1:14">
      <c r="A7" s="719" t="s">
        <v>168</v>
      </c>
      <c r="B7" s="720"/>
      <c r="C7" s="720"/>
      <c r="D7" s="720"/>
      <c r="E7" s="720"/>
      <c r="F7" s="720"/>
      <c r="G7" s="720"/>
      <c r="H7" s="720"/>
      <c r="I7" s="720"/>
      <c r="J7" s="720"/>
      <c r="K7" s="720"/>
      <c r="L7" s="721"/>
      <c r="M7" s="34"/>
      <c r="N7" s="41"/>
    </row>
    <row r="8" spans="1:14" ht="60">
      <c r="A8" s="356"/>
      <c r="B8" s="357" t="s">
        <v>531</v>
      </c>
      <c r="C8" s="358" t="s">
        <v>167</v>
      </c>
      <c r="D8" s="359" t="s">
        <v>14</v>
      </c>
      <c r="E8" s="359" t="s">
        <v>14</v>
      </c>
      <c r="F8" s="360">
        <v>0</v>
      </c>
      <c r="G8" s="361">
        <v>0</v>
      </c>
      <c r="H8" s="362">
        <v>0</v>
      </c>
      <c r="I8" s="362">
        <v>0</v>
      </c>
      <c r="J8" s="362">
        <v>0</v>
      </c>
      <c r="K8" s="362">
        <v>0</v>
      </c>
      <c r="L8" s="363"/>
      <c r="M8" s="34"/>
      <c r="N8" s="41"/>
    </row>
    <row r="9" spans="1:14" ht="75">
      <c r="A9" s="322"/>
      <c r="B9" s="318" t="s">
        <v>532</v>
      </c>
      <c r="C9" s="329" t="s">
        <v>167</v>
      </c>
      <c r="D9" s="330" t="s">
        <v>14</v>
      </c>
      <c r="E9" s="330" t="s">
        <v>14</v>
      </c>
      <c r="F9" s="331">
        <v>0</v>
      </c>
      <c r="G9" s="332">
        <v>0</v>
      </c>
      <c r="H9" s="333">
        <v>0</v>
      </c>
      <c r="I9" s="333">
        <v>0</v>
      </c>
      <c r="J9" s="333">
        <v>0</v>
      </c>
      <c r="K9" s="333">
        <v>0</v>
      </c>
      <c r="L9" s="334"/>
      <c r="M9" s="34"/>
      <c r="N9" s="41"/>
    </row>
    <row r="10" spans="1:14" s="2" customFormat="1" ht="75">
      <c r="A10" s="322"/>
      <c r="B10" s="318" t="s">
        <v>533</v>
      </c>
      <c r="C10" s="329" t="s">
        <v>167</v>
      </c>
      <c r="D10" s="330" t="s">
        <v>14</v>
      </c>
      <c r="E10" s="330" t="s">
        <v>14</v>
      </c>
      <c r="F10" s="331">
        <v>0</v>
      </c>
      <c r="G10" s="332">
        <v>0</v>
      </c>
      <c r="H10" s="333">
        <v>0</v>
      </c>
      <c r="I10" s="333">
        <v>0</v>
      </c>
      <c r="J10" s="333">
        <v>0</v>
      </c>
      <c r="K10" s="333">
        <v>0</v>
      </c>
      <c r="L10" s="334"/>
      <c r="M10" s="34"/>
      <c r="N10" s="41"/>
    </row>
    <row r="11" spans="1:14" ht="75">
      <c r="A11" s="322"/>
      <c r="B11" s="319" t="s">
        <v>534</v>
      </c>
      <c r="C11" s="329" t="s">
        <v>167</v>
      </c>
      <c r="D11" s="330">
        <v>44285</v>
      </c>
      <c r="E11" s="330"/>
      <c r="F11" s="331" t="s">
        <v>14</v>
      </c>
      <c r="G11" s="331" t="s">
        <v>14</v>
      </c>
      <c r="H11" s="331" t="s">
        <v>14</v>
      </c>
      <c r="I11" s="331" t="s">
        <v>14</v>
      </c>
      <c r="J11" s="331" t="s">
        <v>14</v>
      </c>
      <c r="K11" s="331" t="s">
        <v>14</v>
      </c>
      <c r="L11" s="334"/>
      <c r="M11" s="34"/>
      <c r="N11" s="41"/>
    </row>
    <row r="12" spans="1:14" ht="60">
      <c r="A12" s="356"/>
      <c r="B12" s="357" t="s">
        <v>535</v>
      </c>
      <c r="C12" s="358" t="s">
        <v>167</v>
      </c>
      <c r="D12" s="359" t="s">
        <v>14</v>
      </c>
      <c r="E12" s="359" t="s">
        <v>14</v>
      </c>
      <c r="F12" s="360">
        <v>134333.34</v>
      </c>
      <c r="G12" s="361">
        <v>134333.34</v>
      </c>
      <c r="H12" s="362">
        <v>1200000</v>
      </c>
      <c r="I12" s="362">
        <v>1200000</v>
      </c>
      <c r="J12" s="362">
        <v>0</v>
      </c>
      <c r="K12" s="362">
        <v>0</v>
      </c>
      <c r="L12" s="363"/>
      <c r="M12" s="34"/>
      <c r="N12" s="34"/>
    </row>
    <row r="13" spans="1:14" ht="105">
      <c r="A13" s="322"/>
      <c r="B13" s="318" t="s">
        <v>536</v>
      </c>
      <c r="C13" s="329" t="s">
        <v>167</v>
      </c>
      <c r="D13" s="330" t="s">
        <v>14</v>
      </c>
      <c r="E13" s="330" t="s">
        <v>14</v>
      </c>
      <c r="F13" s="331">
        <v>0</v>
      </c>
      <c r="G13" s="332">
        <v>0</v>
      </c>
      <c r="H13" s="333">
        <v>0</v>
      </c>
      <c r="I13" s="333">
        <v>0</v>
      </c>
      <c r="J13" s="333">
        <v>0</v>
      </c>
      <c r="K13" s="333">
        <v>0</v>
      </c>
      <c r="L13" s="334"/>
      <c r="M13" s="34"/>
      <c r="N13" s="34"/>
    </row>
    <row r="14" spans="1:14" ht="120">
      <c r="A14" s="322"/>
      <c r="B14" s="318" t="s">
        <v>537</v>
      </c>
      <c r="C14" s="329" t="s">
        <v>167</v>
      </c>
      <c r="D14" s="330" t="s">
        <v>14</v>
      </c>
      <c r="E14" s="330" t="s">
        <v>14</v>
      </c>
      <c r="F14" s="331">
        <v>0</v>
      </c>
      <c r="G14" s="332">
        <v>0</v>
      </c>
      <c r="H14" s="333">
        <v>0</v>
      </c>
      <c r="I14" s="333">
        <v>0</v>
      </c>
      <c r="J14" s="333">
        <v>0</v>
      </c>
      <c r="K14" s="333">
        <v>0</v>
      </c>
      <c r="L14" s="334"/>
      <c r="M14" s="34"/>
      <c r="N14" s="34"/>
    </row>
    <row r="15" spans="1:14" ht="75">
      <c r="A15" s="322"/>
      <c r="B15" s="319" t="s">
        <v>538</v>
      </c>
      <c r="C15" s="329" t="s">
        <v>167</v>
      </c>
      <c r="D15" s="335">
        <v>44469</v>
      </c>
      <c r="E15" s="330"/>
      <c r="F15" s="331" t="s">
        <v>14</v>
      </c>
      <c r="G15" s="331" t="s">
        <v>14</v>
      </c>
      <c r="H15" s="331" t="s">
        <v>14</v>
      </c>
      <c r="I15" s="331" t="s">
        <v>14</v>
      </c>
      <c r="J15" s="331" t="s">
        <v>14</v>
      </c>
      <c r="K15" s="331" t="s">
        <v>14</v>
      </c>
      <c r="L15" s="334"/>
      <c r="M15" s="34"/>
      <c r="N15" s="34"/>
    </row>
    <row r="16" spans="1:14" ht="255">
      <c r="A16" s="356"/>
      <c r="B16" s="364" t="s">
        <v>823</v>
      </c>
      <c r="C16" s="358" t="s">
        <v>167</v>
      </c>
      <c r="D16" s="365" t="s">
        <v>14</v>
      </c>
      <c r="E16" s="359" t="s">
        <v>14</v>
      </c>
      <c r="F16" s="360">
        <v>0</v>
      </c>
      <c r="G16" s="360">
        <v>0</v>
      </c>
      <c r="H16" s="360">
        <v>0</v>
      </c>
      <c r="I16" s="360">
        <v>0</v>
      </c>
      <c r="J16" s="360">
        <v>0</v>
      </c>
      <c r="K16" s="360">
        <v>0</v>
      </c>
      <c r="L16" s="363"/>
      <c r="M16" s="34"/>
      <c r="N16" s="34"/>
    </row>
    <row r="17" spans="1:14" s="2" customFormat="1" ht="60">
      <c r="A17" s="322"/>
      <c r="B17" s="320" t="s">
        <v>539</v>
      </c>
      <c r="C17" s="329" t="s">
        <v>167</v>
      </c>
      <c r="D17" s="335" t="s">
        <v>14</v>
      </c>
      <c r="E17" s="330" t="s">
        <v>14</v>
      </c>
      <c r="F17" s="331">
        <v>0</v>
      </c>
      <c r="G17" s="331">
        <v>0</v>
      </c>
      <c r="H17" s="331">
        <v>0</v>
      </c>
      <c r="I17" s="331">
        <v>0</v>
      </c>
      <c r="J17" s="331">
        <v>0</v>
      </c>
      <c r="K17" s="331">
        <v>0</v>
      </c>
      <c r="L17" s="334"/>
      <c r="M17" s="34"/>
      <c r="N17" s="34"/>
    </row>
    <row r="18" spans="1:14" ht="45">
      <c r="A18" s="322"/>
      <c r="B18" s="320" t="s">
        <v>540</v>
      </c>
      <c r="C18" s="329" t="s">
        <v>167</v>
      </c>
      <c r="D18" s="335" t="s">
        <v>14</v>
      </c>
      <c r="E18" s="330" t="s">
        <v>14</v>
      </c>
      <c r="F18" s="331">
        <v>0</v>
      </c>
      <c r="G18" s="331">
        <v>0</v>
      </c>
      <c r="H18" s="331">
        <v>0</v>
      </c>
      <c r="I18" s="331">
        <v>0</v>
      </c>
      <c r="J18" s="331">
        <v>0</v>
      </c>
      <c r="K18" s="331">
        <v>0</v>
      </c>
      <c r="L18" s="334"/>
      <c r="M18" s="34"/>
      <c r="N18" s="34"/>
    </row>
    <row r="19" spans="1:14" ht="75">
      <c r="A19" s="322"/>
      <c r="B19" s="321" t="s">
        <v>541</v>
      </c>
      <c r="C19" s="329" t="s">
        <v>167</v>
      </c>
      <c r="D19" s="335">
        <v>44377</v>
      </c>
      <c r="E19" s="330"/>
      <c r="F19" s="331" t="s">
        <v>14</v>
      </c>
      <c r="G19" s="331" t="s">
        <v>14</v>
      </c>
      <c r="H19" s="331" t="s">
        <v>14</v>
      </c>
      <c r="I19" s="331" t="s">
        <v>14</v>
      </c>
      <c r="J19" s="331" t="s">
        <v>14</v>
      </c>
      <c r="K19" s="331" t="s">
        <v>14</v>
      </c>
      <c r="L19" s="334"/>
      <c r="M19" s="34"/>
      <c r="N19" s="34"/>
    </row>
    <row r="20" spans="1:14" ht="165">
      <c r="A20" s="356"/>
      <c r="B20" s="364" t="s">
        <v>542</v>
      </c>
      <c r="C20" s="358" t="s">
        <v>167</v>
      </c>
      <c r="D20" s="365" t="s">
        <v>14</v>
      </c>
      <c r="E20" s="359" t="s">
        <v>14</v>
      </c>
      <c r="F20" s="631">
        <v>354000</v>
      </c>
      <c r="G20" s="631">
        <v>249156.95</v>
      </c>
      <c r="H20" s="362">
        <v>0</v>
      </c>
      <c r="I20" s="362">
        <v>0</v>
      </c>
      <c r="J20" s="362">
        <v>0</v>
      </c>
      <c r="K20" s="362">
        <v>0</v>
      </c>
      <c r="L20" s="363"/>
      <c r="M20" s="34"/>
      <c r="N20" s="34"/>
    </row>
    <row r="21" spans="1:14" ht="105">
      <c r="A21" s="322"/>
      <c r="B21" s="320" t="s">
        <v>543</v>
      </c>
      <c r="C21" s="329" t="s">
        <v>167</v>
      </c>
      <c r="D21" s="335" t="s">
        <v>14</v>
      </c>
      <c r="E21" s="330" t="s">
        <v>14</v>
      </c>
      <c r="F21" s="336">
        <v>0</v>
      </c>
      <c r="G21" s="336">
        <v>0</v>
      </c>
      <c r="H21" s="333">
        <v>0</v>
      </c>
      <c r="I21" s="333">
        <v>0</v>
      </c>
      <c r="J21" s="333">
        <v>0</v>
      </c>
      <c r="K21" s="333">
        <v>0</v>
      </c>
      <c r="L21" s="334"/>
      <c r="M21" s="34"/>
      <c r="N21" s="34"/>
    </row>
    <row r="22" spans="1:14" s="2" customFormat="1" ht="75">
      <c r="A22" s="322"/>
      <c r="B22" s="320" t="s">
        <v>544</v>
      </c>
      <c r="C22" s="329" t="s">
        <v>167</v>
      </c>
      <c r="D22" s="335" t="s">
        <v>14</v>
      </c>
      <c r="E22" s="330" t="s">
        <v>14</v>
      </c>
      <c r="F22" s="632">
        <v>354000</v>
      </c>
      <c r="G22" s="632">
        <v>249156.95</v>
      </c>
      <c r="H22" s="333">
        <v>0</v>
      </c>
      <c r="I22" s="333">
        <v>0</v>
      </c>
      <c r="J22" s="333">
        <v>0</v>
      </c>
      <c r="K22" s="333">
        <v>0</v>
      </c>
      <c r="L22" s="334"/>
      <c r="M22" s="34"/>
      <c r="N22" s="34"/>
    </row>
    <row r="23" spans="1:14" ht="105">
      <c r="A23" s="322"/>
      <c r="B23" s="321" t="s">
        <v>545</v>
      </c>
      <c r="C23" s="329" t="s">
        <v>167</v>
      </c>
      <c r="D23" s="335">
        <v>44561</v>
      </c>
      <c r="E23" s="330"/>
      <c r="F23" s="331" t="s">
        <v>14</v>
      </c>
      <c r="G23" s="331" t="s">
        <v>14</v>
      </c>
      <c r="H23" s="331" t="s">
        <v>14</v>
      </c>
      <c r="I23" s="331" t="s">
        <v>14</v>
      </c>
      <c r="J23" s="331" t="s">
        <v>14</v>
      </c>
      <c r="K23" s="331" t="s">
        <v>14</v>
      </c>
      <c r="L23" s="334"/>
      <c r="M23" s="34"/>
      <c r="N23" s="34"/>
    </row>
    <row r="24" spans="1:14" ht="60">
      <c r="A24" s="356"/>
      <c r="B24" s="364" t="s">
        <v>546</v>
      </c>
      <c r="C24" s="358" t="s">
        <v>167</v>
      </c>
      <c r="D24" s="365" t="s">
        <v>14</v>
      </c>
      <c r="E24" s="359" t="s">
        <v>14</v>
      </c>
      <c r="F24" s="360">
        <v>0</v>
      </c>
      <c r="G24" s="360">
        <v>0</v>
      </c>
      <c r="H24" s="360">
        <v>0</v>
      </c>
      <c r="I24" s="360">
        <v>0</v>
      </c>
      <c r="J24" s="360">
        <v>0</v>
      </c>
      <c r="K24" s="360">
        <v>0</v>
      </c>
      <c r="L24" s="363"/>
      <c r="M24" s="34"/>
      <c r="N24" s="34"/>
    </row>
    <row r="25" spans="1:14" ht="120">
      <c r="A25" s="322"/>
      <c r="B25" s="320" t="s">
        <v>547</v>
      </c>
      <c r="C25" s="329" t="s">
        <v>167</v>
      </c>
      <c r="D25" s="335" t="s">
        <v>14</v>
      </c>
      <c r="E25" s="330" t="s">
        <v>14</v>
      </c>
      <c r="F25" s="331">
        <v>0</v>
      </c>
      <c r="G25" s="331">
        <v>0</v>
      </c>
      <c r="H25" s="331">
        <v>0</v>
      </c>
      <c r="I25" s="331">
        <v>0</v>
      </c>
      <c r="J25" s="331">
        <v>0</v>
      </c>
      <c r="K25" s="331">
        <v>0</v>
      </c>
      <c r="L25" s="334"/>
      <c r="M25" s="34"/>
      <c r="N25" s="34"/>
    </row>
    <row r="26" spans="1:14" ht="45">
      <c r="A26" s="322"/>
      <c r="B26" s="320" t="s">
        <v>548</v>
      </c>
      <c r="C26" s="329" t="s">
        <v>167</v>
      </c>
      <c r="D26" s="335" t="s">
        <v>14</v>
      </c>
      <c r="E26" s="330" t="s">
        <v>14</v>
      </c>
      <c r="F26" s="331">
        <v>0</v>
      </c>
      <c r="G26" s="331">
        <v>0</v>
      </c>
      <c r="H26" s="331">
        <v>0</v>
      </c>
      <c r="I26" s="331">
        <v>0</v>
      </c>
      <c r="J26" s="331">
        <v>0</v>
      </c>
      <c r="K26" s="331">
        <v>0</v>
      </c>
      <c r="L26" s="334"/>
      <c r="M26" s="34"/>
      <c r="N26" s="34"/>
    </row>
    <row r="27" spans="1:14" s="33" customFormat="1" ht="90">
      <c r="A27" s="322"/>
      <c r="B27" s="321" t="s">
        <v>549</v>
      </c>
      <c r="C27" s="329" t="s">
        <v>167</v>
      </c>
      <c r="D27" s="335">
        <v>44377</v>
      </c>
      <c r="E27" s="330"/>
      <c r="F27" s="331" t="s">
        <v>14</v>
      </c>
      <c r="G27" s="331" t="s">
        <v>14</v>
      </c>
      <c r="H27" s="331" t="s">
        <v>14</v>
      </c>
      <c r="I27" s="331" t="s">
        <v>14</v>
      </c>
      <c r="J27" s="331" t="s">
        <v>14</v>
      </c>
      <c r="K27" s="331" t="s">
        <v>14</v>
      </c>
      <c r="L27" s="334"/>
      <c r="M27" s="34"/>
      <c r="N27" s="34"/>
    </row>
    <row r="28" spans="1:14" ht="75">
      <c r="A28" s="356"/>
      <c r="B28" s="367" t="s">
        <v>550</v>
      </c>
      <c r="C28" s="358" t="s">
        <v>167</v>
      </c>
      <c r="D28" s="365" t="s">
        <v>14</v>
      </c>
      <c r="E28" s="359" t="s">
        <v>14</v>
      </c>
      <c r="F28" s="360">
        <v>0</v>
      </c>
      <c r="G28" s="360">
        <v>0</v>
      </c>
      <c r="H28" s="360">
        <v>0</v>
      </c>
      <c r="I28" s="360">
        <v>0</v>
      </c>
      <c r="J28" s="360">
        <v>0</v>
      </c>
      <c r="K28" s="360">
        <v>0</v>
      </c>
      <c r="L28" s="363"/>
      <c r="M28" s="34"/>
      <c r="N28" s="34"/>
    </row>
    <row r="29" spans="1:14" s="34" customFormat="1" ht="90">
      <c r="A29" s="322"/>
      <c r="B29" s="323" t="s">
        <v>551</v>
      </c>
      <c r="C29" s="329" t="s">
        <v>167</v>
      </c>
      <c r="D29" s="335" t="s">
        <v>14</v>
      </c>
      <c r="E29" s="330" t="s">
        <v>14</v>
      </c>
      <c r="F29" s="331">
        <v>0</v>
      </c>
      <c r="G29" s="331">
        <v>0</v>
      </c>
      <c r="H29" s="331">
        <v>0</v>
      </c>
      <c r="I29" s="331">
        <v>0</v>
      </c>
      <c r="J29" s="331">
        <v>0</v>
      </c>
      <c r="K29" s="331">
        <v>0</v>
      </c>
      <c r="L29" s="334"/>
    </row>
    <row r="30" spans="1:14" ht="60">
      <c r="A30" s="322"/>
      <c r="B30" s="323" t="s">
        <v>552</v>
      </c>
      <c r="C30" s="329" t="s">
        <v>167</v>
      </c>
      <c r="D30" s="335" t="s">
        <v>14</v>
      </c>
      <c r="E30" s="330" t="s">
        <v>14</v>
      </c>
      <c r="F30" s="331">
        <v>0</v>
      </c>
      <c r="G30" s="331">
        <v>0</v>
      </c>
      <c r="H30" s="331">
        <v>0</v>
      </c>
      <c r="I30" s="331">
        <v>0</v>
      </c>
      <c r="J30" s="331">
        <v>0</v>
      </c>
      <c r="K30" s="331">
        <v>0</v>
      </c>
      <c r="L30" s="334"/>
      <c r="M30" s="34"/>
      <c r="N30" s="34"/>
    </row>
    <row r="31" spans="1:14" ht="60">
      <c r="A31" s="322"/>
      <c r="B31" s="324" t="s">
        <v>553</v>
      </c>
      <c r="C31" s="329" t="s">
        <v>167</v>
      </c>
      <c r="D31" s="335">
        <v>44469</v>
      </c>
      <c r="E31" s="330"/>
      <c r="F31" s="331" t="s">
        <v>14</v>
      </c>
      <c r="G31" s="331" t="s">
        <v>14</v>
      </c>
      <c r="H31" s="331" t="s">
        <v>14</v>
      </c>
      <c r="I31" s="331" t="s">
        <v>14</v>
      </c>
      <c r="J31" s="331" t="s">
        <v>14</v>
      </c>
      <c r="K31" s="331" t="s">
        <v>14</v>
      </c>
      <c r="L31" s="334"/>
      <c r="M31" s="34"/>
      <c r="N31" s="34"/>
    </row>
    <row r="32" spans="1:14" s="2" customFormat="1" ht="75">
      <c r="A32" s="356"/>
      <c r="B32" s="367" t="s">
        <v>554</v>
      </c>
      <c r="C32" s="358" t="s">
        <v>167</v>
      </c>
      <c r="D32" s="365" t="s">
        <v>14</v>
      </c>
      <c r="E32" s="359" t="s">
        <v>14</v>
      </c>
      <c r="F32" s="360">
        <v>13388271.08</v>
      </c>
      <c r="G32" s="361">
        <v>8601632.8699999992</v>
      </c>
      <c r="H32" s="360">
        <v>0</v>
      </c>
      <c r="I32" s="361">
        <v>0</v>
      </c>
      <c r="J32" s="360">
        <v>0</v>
      </c>
      <c r="K32" s="361">
        <v>0</v>
      </c>
      <c r="L32" s="363"/>
      <c r="M32" s="34"/>
      <c r="N32" s="34"/>
    </row>
    <row r="33" spans="1:14" ht="75">
      <c r="A33" s="322"/>
      <c r="B33" s="323" t="s">
        <v>555</v>
      </c>
      <c r="C33" s="329" t="s">
        <v>167</v>
      </c>
      <c r="D33" s="335" t="s">
        <v>14</v>
      </c>
      <c r="E33" s="330" t="s">
        <v>14</v>
      </c>
      <c r="F33" s="331">
        <v>13388271.08</v>
      </c>
      <c r="G33" s="332">
        <v>8601632.8699999992</v>
      </c>
      <c r="H33" s="331">
        <v>0</v>
      </c>
      <c r="I33" s="332">
        <v>0</v>
      </c>
      <c r="J33" s="331">
        <v>0</v>
      </c>
      <c r="K33" s="332">
        <v>0</v>
      </c>
      <c r="L33" s="334"/>
      <c r="M33" s="34"/>
      <c r="N33" s="34"/>
    </row>
    <row r="34" spans="1:14" ht="75">
      <c r="A34" s="322"/>
      <c r="B34" s="323" t="s">
        <v>556</v>
      </c>
      <c r="C34" s="329" t="s">
        <v>167</v>
      </c>
      <c r="D34" s="335" t="s">
        <v>14</v>
      </c>
      <c r="E34" s="330" t="s">
        <v>14</v>
      </c>
      <c r="F34" s="331">
        <v>0</v>
      </c>
      <c r="G34" s="332">
        <v>0</v>
      </c>
      <c r="H34" s="331">
        <v>0</v>
      </c>
      <c r="I34" s="332">
        <v>0</v>
      </c>
      <c r="J34" s="331">
        <v>0</v>
      </c>
      <c r="K34" s="332">
        <v>0</v>
      </c>
      <c r="L34" s="334"/>
      <c r="M34" s="34"/>
      <c r="N34" s="34"/>
    </row>
    <row r="35" spans="1:14" ht="105">
      <c r="A35" s="322"/>
      <c r="B35" s="324" t="s">
        <v>557</v>
      </c>
      <c r="C35" s="329" t="s">
        <v>167</v>
      </c>
      <c r="D35" s="335">
        <v>44561</v>
      </c>
      <c r="E35" s="330"/>
      <c r="F35" s="331" t="s">
        <v>14</v>
      </c>
      <c r="G35" s="331" t="s">
        <v>14</v>
      </c>
      <c r="H35" s="331" t="s">
        <v>14</v>
      </c>
      <c r="I35" s="331" t="s">
        <v>14</v>
      </c>
      <c r="J35" s="331" t="s">
        <v>14</v>
      </c>
      <c r="K35" s="331" t="s">
        <v>14</v>
      </c>
      <c r="L35" s="334"/>
      <c r="M35" s="34"/>
      <c r="N35" s="34"/>
    </row>
    <row r="36" spans="1:14" s="2" customFormat="1" ht="75">
      <c r="A36" s="356"/>
      <c r="B36" s="367" t="s">
        <v>558</v>
      </c>
      <c r="C36" s="358" t="s">
        <v>167</v>
      </c>
      <c r="D36" s="365" t="s">
        <v>14</v>
      </c>
      <c r="E36" s="359" t="s">
        <v>14</v>
      </c>
      <c r="F36" s="360">
        <v>0</v>
      </c>
      <c r="G36" s="361">
        <v>0</v>
      </c>
      <c r="H36" s="360">
        <v>0</v>
      </c>
      <c r="I36" s="361">
        <v>0</v>
      </c>
      <c r="J36" s="360">
        <v>0</v>
      </c>
      <c r="K36" s="361">
        <v>0</v>
      </c>
      <c r="L36" s="363"/>
      <c r="M36" s="34"/>
      <c r="N36" s="34"/>
    </row>
    <row r="37" spans="1:14" ht="75">
      <c r="A37" s="322"/>
      <c r="B37" s="323" t="s">
        <v>559</v>
      </c>
      <c r="C37" s="329" t="s">
        <v>167</v>
      </c>
      <c r="D37" s="335" t="s">
        <v>14</v>
      </c>
      <c r="E37" s="330" t="s">
        <v>14</v>
      </c>
      <c r="F37" s="331">
        <v>0</v>
      </c>
      <c r="G37" s="332">
        <v>0</v>
      </c>
      <c r="H37" s="331">
        <v>0</v>
      </c>
      <c r="I37" s="332">
        <v>0</v>
      </c>
      <c r="J37" s="331">
        <v>0</v>
      </c>
      <c r="K37" s="332">
        <v>0</v>
      </c>
      <c r="L37" s="334"/>
      <c r="N37" s="34"/>
    </row>
    <row r="38" spans="1:14" ht="90">
      <c r="A38" s="322"/>
      <c r="B38" s="323" t="s">
        <v>560</v>
      </c>
      <c r="C38" s="329" t="s">
        <v>167</v>
      </c>
      <c r="D38" s="335" t="s">
        <v>14</v>
      </c>
      <c r="E38" s="330" t="s">
        <v>14</v>
      </c>
      <c r="F38" s="331">
        <v>0</v>
      </c>
      <c r="G38" s="332">
        <v>0</v>
      </c>
      <c r="H38" s="331">
        <v>0</v>
      </c>
      <c r="I38" s="332">
        <v>0</v>
      </c>
      <c r="J38" s="331">
        <v>0</v>
      </c>
      <c r="K38" s="332">
        <v>0</v>
      </c>
      <c r="L38" s="334"/>
    </row>
    <row r="39" spans="1:14" ht="75">
      <c r="A39" s="368"/>
      <c r="B39" s="369" t="s">
        <v>561</v>
      </c>
      <c r="C39" s="370" t="s">
        <v>167</v>
      </c>
      <c r="D39" s="371">
        <v>44561</v>
      </c>
      <c r="E39" s="372"/>
      <c r="F39" s="373" t="s">
        <v>14</v>
      </c>
      <c r="G39" s="373" t="s">
        <v>14</v>
      </c>
      <c r="H39" s="373" t="s">
        <v>14</v>
      </c>
      <c r="I39" s="373" t="s">
        <v>14</v>
      </c>
      <c r="J39" s="373" t="s">
        <v>14</v>
      </c>
      <c r="K39" s="373" t="s">
        <v>14</v>
      </c>
      <c r="L39" s="374"/>
      <c r="M39" s="34"/>
    </row>
    <row r="40" spans="1:14" s="2" customFormat="1" ht="15.75">
      <c r="A40" s="379"/>
      <c r="B40" s="380" t="s">
        <v>17</v>
      </c>
      <c r="C40" s="381"/>
      <c r="D40" s="382"/>
      <c r="E40" s="382"/>
      <c r="F40" s="375">
        <f>F36+F32+F28+F24+F20+F16+F12+F8</f>
        <v>13876604.42</v>
      </c>
      <c r="G40" s="375">
        <f t="shared" ref="G40:I40" si="0">G8+G12+G20+G24+G28+G32+G36</f>
        <v>8985123.1600000001</v>
      </c>
      <c r="H40" s="375">
        <f t="shared" si="0"/>
        <v>1200000</v>
      </c>
      <c r="I40" s="375">
        <f t="shared" si="0"/>
        <v>1200000</v>
      </c>
      <c r="J40" s="376">
        <v>0</v>
      </c>
      <c r="K40" s="376">
        <v>0</v>
      </c>
      <c r="L40" s="377"/>
      <c r="M40" s="378">
        <f>SUM(F40+H40+J40)</f>
        <v>15076604.42</v>
      </c>
      <c r="N40" s="378">
        <f>G40+I40</f>
        <v>10185123.16</v>
      </c>
    </row>
    <row r="41" spans="1:14" s="2" customFormat="1">
      <c r="A41" s="740" t="s">
        <v>562</v>
      </c>
      <c r="B41" s="740"/>
      <c r="C41" s="740"/>
      <c r="D41" s="740"/>
      <c r="E41" s="740"/>
      <c r="F41" s="740"/>
      <c r="G41" s="740"/>
      <c r="H41" s="740"/>
      <c r="I41" s="740"/>
      <c r="J41" s="740"/>
      <c r="K41" s="740"/>
      <c r="L41" s="740"/>
      <c r="M41" s="34"/>
      <c r="N41" s="34"/>
    </row>
    <row r="42" spans="1:14" s="2" customFormat="1" ht="75">
      <c r="A42" s="383"/>
      <c r="B42" s="357" t="s">
        <v>563</v>
      </c>
      <c r="C42" s="358" t="s">
        <v>167</v>
      </c>
      <c r="D42" s="359" t="s">
        <v>14</v>
      </c>
      <c r="E42" s="359" t="s">
        <v>14</v>
      </c>
      <c r="F42" s="676">
        <v>26071588.32</v>
      </c>
      <c r="G42" s="676">
        <v>17063988.190000001</v>
      </c>
      <c r="H42" s="360">
        <v>0</v>
      </c>
      <c r="I42" s="361">
        <v>0</v>
      </c>
      <c r="J42" s="360">
        <v>0</v>
      </c>
      <c r="K42" s="361">
        <v>0</v>
      </c>
      <c r="L42" s="384"/>
      <c r="M42" s="34"/>
      <c r="N42" s="34"/>
    </row>
    <row r="43" spans="1:14" ht="45">
      <c r="A43" s="337"/>
      <c r="B43" s="318" t="s">
        <v>564</v>
      </c>
      <c r="C43" s="329" t="s">
        <v>167</v>
      </c>
      <c r="D43" s="330" t="s">
        <v>14</v>
      </c>
      <c r="E43" s="330" t="s">
        <v>14</v>
      </c>
      <c r="F43" s="675">
        <v>26071588.32</v>
      </c>
      <c r="G43" s="675">
        <v>17063988.190000001</v>
      </c>
      <c r="H43" s="331">
        <v>0</v>
      </c>
      <c r="I43" s="332">
        <v>0</v>
      </c>
      <c r="J43" s="331">
        <v>0</v>
      </c>
      <c r="K43" s="332">
        <v>0</v>
      </c>
      <c r="L43" s="338"/>
      <c r="M43" s="34"/>
      <c r="N43" s="34"/>
    </row>
    <row r="44" spans="1:14" ht="60">
      <c r="A44" s="337"/>
      <c r="B44" s="318" t="s">
        <v>565</v>
      </c>
      <c r="C44" s="329" t="s">
        <v>167</v>
      </c>
      <c r="D44" s="330" t="s">
        <v>14</v>
      </c>
      <c r="E44" s="330" t="s">
        <v>14</v>
      </c>
      <c r="F44" s="331">
        <v>0</v>
      </c>
      <c r="G44" s="331">
        <v>0</v>
      </c>
      <c r="H44" s="331">
        <v>0</v>
      </c>
      <c r="I44" s="332">
        <v>0</v>
      </c>
      <c r="J44" s="331">
        <v>0</v>
      </c>
      <c r="K44" s="332">
        <v>0</v>
      </c>
      <c r="L44" s="338"/>
      <c r="M44" s="34"/>
      <c r="N44" s="34"/>
    </row>
    <row r="45" spans="1:14" s="2" customFormat="1" ht="75">
      <c r="A45" s="337"/>
      <c r="B45" s="319" t="s">
        <v>566</v>
      </c>
      <c r="C45" s="329" t="s">
        <v>167</v>
      </c>
      <c r="D45" s="330">
        <v>44561</v>
      </c>
      <c r="E45" s="330"/>
      <c r="F45" s="331" t="s">
        <v>14</v>
      </c>
      <c r="G45" s="331" t="s">
        <v>14</v>
      </c>
      <c r="H45" s="331" t="s">
        <v>14</v>
      </c>
      <c r="I45" s="331" t="s">
        <v>14</v>
      </c>
      <c r="J45" s="331" t="s">
        <v>14</v>
      </c>
      <c r="K45" s="331" t="s">
        <v>14</v>
      </c>
      <c r="L45" s="338"/>
      <c r="M45" s="34"/>
      <c r="N45" s="34"/>
    </row>
    <row r="46" spans="1:14" s="2" customFormat="1" ht="75">
      <c r="A46" s="383"/>
      <c r="B46" s="357" t="s">
        <v>567</v>
      </c>
      <c r="C46" s="358" t="s">
        <v>167</v>
      </c>
      <c r="D46" s="359" t="s">
        <v>14</v>
      </c>
      <c r="E46" s="359" t="s">
        <v>14</v>
      </c>
      <c r="F46" s="360">
        <v>0</v>
      </c>
      <c r="G46" s="360">
        <v>0</v>
      </c>
      <c r="H46" s="360">
        <v>0</v>
      </c>
      <c r="I46" s="361">
        <v>0</v>
      </c>
      <c r="J46" s="360">
        <v>0</v>
      </c>
      <c r="K46" s="361">
        <v>0</v>
      </c>
      <c r="L46" s="384"/>
      <c r="M46" s="34"/>
      <c r="N46" s="34"/>
    </row>
    <row r="47" spans="1:14" s="2" customFormat="1" ht="75">
      <c r="A47" s="337"/>
      <c r="B47" s="318" t="s">
        <v>568</v>
      </c>
      <c r="C47" s="329" t="s">
        <v>167</v>
      </c>
      <c r="D47" s="330" t="s">
        <v>14</v>
      </c>
      <c r="E47" s="330" t="s">
        <v>14</v>
      </c>
      <c r="F47" s="331">
        <v>0</v>
      </c>
      <c r="G47" s="331">
        <v>0</v>
      </c>
      <c r="H47" s="331">
        <v>0</v>
      </c>
      <c r="I47" s="332">
        <v>0</v>
      </c>
      <c r="J47" s="331">
        <v>0</v>
      </c>
      <c r="K47" s="332">
        <v>0</v>
      </c>
      <c r="L47" s="338"/>
      <c r="M47" s="34"/>
      <c r="N47" s="34"/>
    </row>
    <row r="48" spans="1:14" ht="90">
      <c r="A48" s="337"/>
      <c r="B48" s="325" t="s">
        <v>569</v>
      </c>
      <c r="C48" s="329" t="s">
        <v>167</v>
      </c>
      <c r="D48" s="330" t="s">
        <v>14</v>
      </c>
      <c r="E48" s="330" t="s">
        <v>14</v>
      </c>
      <c r="F48" s="331">
        <v>0</v>
      </c>
      <c r="G48" s="331">
        <v>0</v>
      </c>
      <c r="H48" s="331">
        <v>0</v>
      </c>
      <c r="I48" s="332">
        <v>0</v>
      </c>
      <c r="J48" s="331">
        <v>0</v>
      </c>
      <c r="K48" s="332">
        <v>0</v>
      </c>
      <c r="L48" s="339"/>
      <c r="M48" s="34"/>
      <c r="N48" s="34"/>
    </row>
    <row r="49" spans="1:20" ht="75">
      <c r="A49" s="337"/>
      <c r="B49" s="326" t="s">
        <v>570</v>
      </c>
      <c r="C49" s="329" t="s">
        <v>167</v>
      </c>
      <c r="D49" s="330">
        <v>44285</v>
      </c>
      <c r="E49" s="330"/>
      <c r="F49" s="331" t="s">
        <v>14</v>
      </c>
      <c r="G49" s="331" t="s">
        <v>14</v>
      </c>
      <c r="H49" s="331" t="s">
        <v>14</v>
      </c>
      <c r="I49" s="331" t="s">
        <v>14</v>
      </c>
      <c r="J49" s="331" t="s">
        <v>14</v>
      </c>
      <c r="K49" s="331" t="s">
        <v>14</v>
      </c>
      <c r="L49" s="339"/>
      <c r="N49" s="34"/>
    </row>
    <row r="50" spans="1:20" ht="90">
      <c r="A50" s="383"/>
      <c r="B50" s="385" t="s">
        <v>571</v>
      </c>
      <c r="C50" s="358" t="s">
        <v>167</v>
      </c>
      <c r="D50" s="359" t="s">
        <v>14</v>
      </c>
      <c r="E50" s="359" t="s">
        <v>14</v>
      </c>
      <c r="F50" s="360">
        <v>60714</v>
      </c>
      <c r="G50" s="386">
        <v>60714</v>
      </c>
      <c r="H50" s="386">
        <v>141666</v>
      </c>
      <c r="I50" s="386">
        <v>141666</v>
      </c>
      <c r="J50" s="386">
        <v>0</v>
      </c>
      <c r="K50" s="386">
        <v>0</v>
      </c>
      <c r="L50" s="387"/>
    </row>
    <row r="51" spans="1:20" s="2" customFormat="1" ht="90">
      <c r="A51" s="337"/>
      <c r="B51" s="325" t="s">
        <v>572</v>
      </c>
      <c r="C51" s="329" t="s">
        <v>167</v>
      </c>
      <c r="D51" s="330" t="s">
        <v>14</v>
      </c>
      <c r="E51" s="330" t="s">
        <v>14</v>
      </c>
      <c r="F51" s="204">
        <v>60714</v>
      </c>
      <c r="G51" s="204">
        <v>60714</v>
      </c>
      <c r="H51" s="204">
        <v>141666</v>
      </c>
      <c r="I51" s="204">
        <v>141666</v>
      </c>
      <c r="J51" s="204">
        <v>0</v>
      </c>
      <c r="K51" s="204">
        <v>0</v>
      </c>
      <c r="L51" s="339"/>
      <c r="M51"/>
      <c r="N51"/>
    </row>
    <row r="52" spans="1:20" ht="75">
      <c r="A52" s="337"/>
      <c r="B52" s="318" t="s">
        <v>573</v>
      </c>
      <c r="C52" s="329" t="s">
        <v>167</v>
      </c>
      <c r="D52" s="330" t="s">
        <v>14</v>
      </c>
      <c r="E52" s="330" t="s">
        <v>14</v>
      </c>
      <c r="F52" s="204">
        <v>0</v>
      </c>
      <c r="G52" s="204">
        <v>0</v>
      </c>
      <c r="H52" s="204">
        <v>0</v>
      </c>
      <c r="I52" s="204">
        <v>0</v>
      </c>
      <c r="J52" s="204">
        <v>0</v>
      </c>
      <c r="K52" s="204">
        <v>0</v>
      </c>
      <c r="L52" s="340"/>
    </row>
    <row r="53" spans="1:20" s="2" customFormat="1" ht="75">
      <c r="A53" s="337"/>
      <c r="B53" s="319" t="s">
        <v>574</v>
      </c>
      <c r="C53" s="329" t="s">
        <v>167</v>
      </c>
      <c r="D53" s="330">
        <v>44377</v>
      </c>
      <c r="E53" s="330"/>
      <c r="F53" s="331" t="s">
        <v>14</v>
      </c>
      <c r="G53" s="331" t="s">
        <v>14</v>
      </c>
      <c r="H53" s="331" t="s">
        <v>14</v>
      </c>
      <c r="I53" s="331" t="s">
        <v>14</v>
      </c>
      <c r="J53" s="331" t="s">
        <v>14</v>
      </c>
      <c r="K53" s="331" t="s">
        <v>14</v>
      </c>
      <c r="L53" s="340"/>
      <c r="M53"/>
      <c r="N53"/>
      <c r="O53" s="4"/>
      <c r="P53" s="4"/>
      <c r="Q53" s="4"/>
      <c r="R53" s="4"/>
      <c r="S53" s="4"/>
      <c r="T53" s="4"/>
    </row>
    <row r="54" spans="1:20" ht="225">
      <c r="A54" s="383"/>
      <c r="B54" s="357" t="s">
        <v>824</v>
      </c>
      <c r="C54" s="358" t="s">
        <v>167</v>
      </c>
      <c r="D54" s="359" t="s">
        <v>14</v>
      </c>
      <c r="E54" s="359" t="s">
        <v>14</v>
      </c>
      <c r="F54" s="386">
        <v>0</v>
      </c>
      <c r="G54" s="631">
        <v>0</v>
      </c>
      <c r="H54" s="386">
        <v>0</v>
      </c>
      <c r="I54" s="386">
        <v>0</v>
      </c>
      <c r="J54" s="386">
        <v>0</v>
      </c>
      <c r="K54" s="386">
        <v>0</v>
      </c>
      <c r="L54" s="388"/>
      <c r="O54" s="3"/>
      <c r="P54" s="3"/>
      <c r="Q54" s="3"/>
      <c r="R54" s="3"/>
      <c r="S54" s="3"/>
      <c r="T54" s="3"/>
    </row>
    <row r="55" spans="1:20" ht="150">
      <c r="A55" s="337"/>
      <c r="B55" s="318" t="s">
        <v>825</v>
      </c>
      <c r="C55" s="329" t="s">
        <v>167</v>
      </c>
      <c r="D55" s="330" t="s">
        <v>14</v>
      </c>
      <c r="E55" s="330" t="s">
        <v>14</v>
      </c>
      <c r="F55" s="204">
        <v>0</v>
      </c>
      <c r="G55" s="204">
        <v>0</v>
      </c>
      <c r="H55" s="204">
        <v>0</v>
      </c>
      <c r="I55" s="204">
        <v>0</v>
      </c>
      <c r="J55" s="204">
        <v>0</v>
      </c>
      <c r="K55" s="204">
        <v>0</v>
      </c>
      <c r="L55" s="340"/>
      <c r="O55" s="3"/>
      <c r="P55" s="3"/>
      <c r="Q55" s="3"/>
      <c r="R55" s="3"/>
      <c r="S55" s="3"/>
      <c r="T55" s="3"/>
    </row>
    <row r="56" spans="1:20" ht="150">
      <c r="A56" s="337"/>
      <c r="B56" s="318" t="s">
        <v>826</v>
      </c>
      <c r="C56" s="329" t="s">
        <v>167</v>
      </c>
      <c r="D56" s="330" t="s">
        <v>14</v>
      </c>
      <c r="E56" s="330" t="s">
        <v>14</v>
      </c>
      <c r="F56" s="204">
        <v>0</v>
      </c>
      <c r="G56" s="632">
        <v>0</v>
      </c>
      <c r="H56" s="204">
        <v>0</v>
      </c>
      <c r="I56" s="204">
        <v>0</v>
      </c>
      <c r="J56" s="204">
        <v>0</v>
      </c>
      <c r="K56" s="204">
        <v>0</v>
      </c>
      <c r="L56" s="340"/>
      <c r="O56" s="3"/>
      <c r="P56" s="3"/>
      <c r="Q56" s="3"/>
      <c r="R56" s="3"/>
      <c r="S56" s="3"/>
      <c r="T56" s="3"/>
    </row>
    <row r="57" spans="1:20" ht="90">
      <c r="A57" s="337"/>
      <c r="B57" s="319" t="s">
        <v>827</v>
      </c>
      <c r="C57" s="329" t="s">
        <v>167</v>
      </c>
      <c r="D57" s="330">
        <v>44561</v>
      </c>
      <c r="E57" s="330"/>
      <c r="F57" s="331" t="s">
        <v>14</v>
      </c>
      <c r="G57" s="331" t="s">
        <v>14</v>
      </c>
      <c r="H57" s="331" t="s">
        <v>14</v>
      </c>
      <c r="I57" s="331" t="s">
        <v>14</v>
      </c>
      <c r="J57" s="331" t="s">
        <v>14</v>
      </c>
      <c r="K57" s="331" t="s">
        <v>14</v>
      </c>
      <c r="L57" s="341"/>
      <c r="O57" s="3"/>
      <c r="P57" s="3"/>
      <c r="Q57" s="3"/>
      <c r="R57" s="3"/>
      <c r="S57" s="3"/>
      <c r="T57" s="3"/>
    </row>
    <row r="58" spans="1:20" ht="150">
      <c r="A58" s="383"/>
      <c r="B58" s="357" t="s">
        <v>828</v>
      </c>
      <c r="C58" s="358" t="s">
        <v>167</v>
      </c>
      <c r="D58" s="359" t="s">
        <v>14</v>
      </c>
      <c r="E58" s="359" t="s">
        <v>14</v>
      </c>
      <c r="F58" s="386">
        <v>0</v>
      </c>
      <c r="G58" s="386">
        <v>0</v>
      </c>
      <c r="H58" s="386">
        <v>0</v>
      </c>
      <c r="I58" s="386">
        <v>0</v>
      </c>
      <c r="J58" s="386">
        <v>0</v>
      </c>
      <c r="K58" s="386">
        <v>0</v>
      </c>
      <c r="L58" s="384"/>
      <c r="O58" s="3"/>
      <c r="P58" s="3"/>
      <c r="Q58" s="3"/>
      <c r="R58" s="3"/>
      <c r="S58" s="3"/>
      <c r="T58" s="3"/>
    </row>
    <row r="59" spans="1:20" ht="105">
      <c r="A59" s="337"/>
      <c r="B59" s="318" t="s">
        <v>829</v>
      </c>
      <c r="C59" s="329" t="s">
        <v>167</v>
      </c>
      <c r="D59" s="330" t="s">
        <v>14</v>
      </c>
      <c r="E59" s="330" t="s">
        <v>14</v>
      </c>
      <c r="F59" s="204">
        <v>0</v>
      </c>
      <c r="G59" s="204">
        <v>0</v>
      </c>
      <c r="H59" s="204">
        <v>0</v>
      </c>
      <c r="I59" s="204">
        <v>0</v>
      </c>
      <c r="J59" s="204">
        <v>0</v>
      </c>
      <c r="K59" s="204">
        <v>0</v>
      </c>
      <c r="L59" s="341"/>
      <c r="O59" s="3"/>
      <c r="P59" s="3"/>
      <c r="Q59" s="3"/>
      <c r="R59" s="3"/>
      <c r="S59" s="3"/>
      <c r="T59" s="3"/>
    </row>
    <row r="60" spans="1:20" ht="105">
      <c r="A60" s="337"/>
      <c r="B60" s="318" t="s">
        <v>830</v>
      </c>
      <c r="C60" s="329" t="s">
        <v>167</v>
      </c>
      <c r="D60" s="330" t="s">
        <v>14</v>
      </c>
      <c r="E60" s="330" t="s">
        <v>14</v>
      </c>
      <c r="F60" s="204">
        <v>0</v>
      </c>
      <c r="G60" s="204">
        <v>0</v>
      </c>
      <c r="H60" s="204">
        <v>0</v>
      </c>
      <c r="I60" s="204">
        <v>0</v>
      </c>
      <c r="J60" s="204">
        <v>0</v>
      </c>
      <c r="K60" s="204">
        <v>0</v>
      </c>
      <c r="L60" s="341"/>
      <c r="O60" s="3"/>
      <c r="P60" s="3"/>
      <c r="Q60" s="3"/>
      <c r="R60" s="3"/>
      <c r="S60" s="3"/>
      <c r="T60" s="3"/>
    </row>
    <row r="61" spans="1:20" s="2" customFormat="1" ht="90">
      <c r="A61" s="389"/>
      <c r="B61" s="390" t="s">
        <v>831</v>
      </c>
      <c r="C61" s="370" t="s">
        <v>167</v>
      </c>
      <c r="D61" s="372">
        <v>44561</v>
      </c>
      <c r="E61" s="372"/>
      <c r="F61" s="373" t="s">
        <v>14</v>
      </c>
      <c r="G61" s="373" t="s">
        <v>14</v>
      </c>
      <c r="H61" s="373" t="s">
        <v>14</v>
      </c>
      <c r="I61" s="373" t="s">
        <v>14</v>
      </c>
      <c r="J61" s="373" t="s">
        <v>14</v>
      </c>
      <c r="K61" s="373" t="s">
        <v>14</v>
      </c>
      <c r="L61" s="391"/>
      <c r="M61"/>
      <c r="N61"/>
      <c r="O61" s="4"/>
      <c r="P61" s="4"/>
      <c r="Q61" s="4"/>
      <c r="R61" s="4"/>
      <c r="S61" s="4"/>
      <c r="T61" s="4"/>
    </row>
    <row r="62" spans="1:20" s="2" customFormat="1" ht="135">
      <c r="A62" s="690"/>
      <c r="B62" s="691" t="s">
        <v>575</v>
      </c>
      <c r="C62" s="692" t="s">
        <v>167</v>
      </c>
      <c r="D62" s="693" t="s">
        <v>14</v>
      </c>
      <c r="E62" s="693" t="s">
        <v>14</v>
      </c>
      <c r="F62" s="694">
        <v>342500</v>
      </c>
      <c r="G62" s="694">
        <v>92547.1</v>
      </c>
      <c r="H62" s="694">
        <v>0</v>
      </c>
      <c r="I62" s="694">
        <v>0</v>
      </c>
      <c r="J62" s="694">
        <v>0</v>
      </c>
      <c r="K62" s="694">
        <v>0</v>
      </c>
      <c r="L62" s="695"/>
      <c r="M62"/>
      <c r="N62"/>
      <c r="O62" s="4"/>
      <c r="P62" s="4"/>
      <c r="Q62" s="4"/>
      <c r="R62" s="4"/>
      <c r="S62" s="4"/>
      <c r="T62" s="4"/>
    </row>
    <row r="63" spans="1:20" s="2" customFormat="1" ht="75">
      <c r="A63" s="389"/>
      <c r="B63" s="689" t="s">
        <v>576</v>
      </c>
      <c r="C63" s="370" t="s">
        <v>167</v>
      </c>
      <c r="D63" s="372" t="s">
        <v>14</v>
      </c>
      <c r="E63" s="372" t="s">
        <v>14</v>
      </c>
      <c r="F63" s="373">
        <v>0</v>
      </c>
      <c r="G63" s="373">
        <v>0</v>
      </c>
      <c r="H63" s="373">
        <v>0</v>
      </c>
      <c r="I63" s="373">
        <v>0</v>
      </c>
      <c r="J63" s="373">
        <v>0</v>
      </c>
      <c r="K63" s="373">
        <v>0</v>
      </c>
      <c r="L63" s="391"/>
      <c r="M63"/>
      <c r="N63"/>
      <c r="O63" s="4"/>
      <c r="P63" s="4"/>
      <c r="Q63" s="4"/>
      <c r="R63" s="4"/>
      <c r="S63" s="4"/>
      <c r="T63" s="4"/>
    </row>
    <row r="64" spans="1:20" s="2" customFormat="1" ht="75">
      <c r="A64" s="389"/>
      <c r="B64" s="689" t="s">
        <v>577</v>
      </c>
      <c r="C64" s="370" t="s">
        <v>167</v>
      </c>
      <c r="D64" s="372" t="s">
        <v>14</v>
      </c>
      <c r="E64" s="372" t="s">
        <v>14</v>
      </c>
      <c r="F64" s="373">
        <v>342500</v>
      </c>
      <c r="G64" s="373">
        <v>92547.1</v>
      </c>
      <c r="H64" s="373">
        <v>0</v>
      </c>
      <c r="I64" s="373">
        <v>0</v>
      </c>
      <c r="J64" s="373">
        <v>0</v>
      </c>
      <c r="K64" s="373">
        <v>0</v>
      </c>
      <c r="L64" s="391"/>
      <c r="M64"/>
      <c r="N64"/>
      <c r="O64" s="4"/>
      <c r="P64" s="4"/>
      <c r="Q64" s="4"/>
      <c r="R64" s="4"/>
      <c r="S64" s="4"/>
      <c r="T64" s="4"/>
    </row>
    <row r="65" spans="1:21" s="2" customFormat="1" ht="90">
      <c r="A65" s="389"/>
      <c r="B65" s="390" t="s">
        <v>832</v>
      </c>
      <c r="C65" s="370" t="s">
        <v>167</v>
      </c>
      <c r="D65" s="372">
        <v>44561</v>
      </c>
      <c r="E65" s="372" t="s">
        <v>14</v>
      </c>
      <c r="F65" s="373" t="s">
        <v>14</v>
      </c>
      <c r="G65" s="373" t="s">
        <v>14</v>
      </c>
      <c r="H65" s="373" t="s">
        <v>14</v>
      </c>
      <c r="I65" s="373" t="s">
        <v>14</v>
      </c>
      <c r="J65" s="373" t="s">
        <v>14</v>
      </c>
      <c r="K65" s="373" t="s">
        <v>14</v>
      </c>
      <c r="L65" s="391" t="s">
        <v>578</v>
      </c>
      <c r="M65"/>
      <c r="N65"/>
      <c r="O65" s="4"/>
      <c r="P65" s="4"/>
      <c r="Q65" s="4"/>
      <c r="R65" s="4"/>
      <c r="S65" s="4"/>
      <c r="T65" s="4"/>
    </row>
    <row r="66" spans="1:21" s="2" customFormat="1" ht="90">
      <c r="A66" s="690"/>
      <c r="B66" s="691" t="s">
        <v>579</v>
      </c>
      <c r="C66" s="692" t="s">
        <v>167</v>
      </c>
      <c r="D66" s="693" t="s">
        <v>14</v>
      </c>
      <c r="E66" s="693" t="s">
        <v>14</v>
      </c>
      <c r="F66" s="694">
        <v>80000</v>
      </c>
      <c r="G66" s="694">
        <v>0</v>
      </c>
      <c r="H66" s="694">
        <v>0</v>
      </c>
      <c r="I66" s="694">
        <v>0</v>
      </c>
      <c r="J66" s="694">
        <v>0</v>
      </c>
      <c r="K66" s="694">
        <v>0</v>
      </c>
      <c r="L66" s="695"/>
      <c r="M66"/>
      <c r="N66"/>
      <c r="O66" s="4"/>
      <c r="P66" s="4"/>
      <c r="Q66" s="4"/>
      <c r="R66" s="4"/>
      <c r="S66" s="4"/>
      <c r="T66" s="4"/>
    </row>
    <row r="67" spans="1:21" s="2" customFormat="1" ht="75">
      <c r="A67" s="389"/>
      <c r="B67" s="689" t="s">
        <v>580</v>
      </c>
      <c r="C67" s="370" t="s">
        <v>167</v>
      </c>
      <c r="D67" s="372" t="s">
        <v>14</v>
      </c>
      <c r="E67" s="372" t="s">
        <v>14</v>
      </c>
      <c r="F67" s="373">
        <v>0</v>
      </c>
      <c r="G67" s="373">
        <v>0</v>
      </c>
      <c r="H67" s="373">
        <v>0</v>
      </c>
      <c r="I67" s="373">
        <v>0</v>
      </c>
      <c r="J67" s="373">
        <v>0</v>
      </c>
      <c r="K67" s="373">
        <v>0</v>
      </c>
      <c r="L67" s="391"/>
      <c r="M67"/>
      <c r="N67"/>
      <c r="O67" s="4"/>
      <c r="P67" s="4"/>
      <c r="Q67" s="4"/>
      <c r="R67" s="4"/>
      <c r="S67" s="4"/>
      <c r="T67" s="4"/>
    </row>
    <row r="68" spans="1:21" s="2" customFormat="1" ht="75">
      <c r="A68" s="389"/>
      <c r="B68" s="689" t="s">
        <v>581</v>
      </c>
      <c r="C68" s="370" t="s">
        <v>167</v>
      </c>
      <c r="D68" s="372" t="s">
        <v>14</v>
      </c>
      <c r="E68" s="372" t="s">
        <v>14</v>
      </c>
      <c r="F68" s="373">
        <v>80000</v>
      </c>
      <c r="G68" s="373">
        <v>0</v>
      </c>
      <c r="H68" s="373">
        <v>0</v>
      </c>
      <c r="I68" s="373">
        <v>0</v>
      </c>
      <c r="J68" s="373">
        <v>0</v>
      </c>
      <c r="K68" s="373">
        <v>0</v>
      </c>
      <c r="L68" s="391"/>
      <c r="M68"/>
      <c r="N68"/>
      <c r="O68" s="4"/>
      <c r="P68" s="4"/>
      <c r="Q68" s="4"/>
      <c r="R68" s="4"/>
      <c r="S68" s="4"/>
      <c r="T68" s="4"/>
    </row>
    <row r="69" spans="1:21" s="2" customFormat="1" ht="94.5">
      <c r="A69" s="696"/>
      <c r="B69" s="697" t="s">
        <v>833</v>
      </c>
      <c r="C69" s="685" t="s">
        <v>167</v>
      </c>
      <c r="D69" s="683" t="s">
        <v>834</v>
      </c>
      <c r="E69" s="245" t="s">
        <v>14</v>
      </c>
      <c r="F69" s="698" t="s">
        <v>14</v>
      </c>
      <c r="G69" s="698" t="s">
        <v>14</v>
      </c>
      <c r="H69" s="698" t="s">
        <v>14</v>
      </c>
      <c r="I69" s="698" t="s">
        <v>14</v>
      </c>
      <c r="J69" s="699" t="s">
        <v>14</v>
      </c>
      <c r="K69" s="699" t="s">
        <v>14</v>
      </c>
      <c r="L69" s="700"/>
      <c r="M69"/>
      <c r="N69"/>
      <c r="O69" s="4"/>
      <c r="P69" s="4"/>
      <c r="Q69" s="4"/>
      <c r="R69" s="4"/>
      <c r="S69" s="4"/>
      <c r="T69" s="4"/>
    </row>
    <row r="70" spans="1:21" s="2" customFormat="1" ht="15.75">
      <c r="A70" s="379"/>
      <c r="B70" s="380" t="s">
        <v>22</v>
      </c>
      <c r="C70" s="381"/>
      <c r="D70" s="382"/>
      <c r="E70" s="382"/>
      <c r="F70" s="375">
        <f>F66+F62+F58+F54+F50+F46+F42</f>
        <v>26554802.32</v>
      </c>
      <c r="G70" s="375">
        <f t="shared" ref="G70:I70" si="1">G38+G42+G50+G54+G58+G62+G66</f>
        <v>17217249.290000003</v>
      </c>
      <c r="H70" s="375">
        <f t="shared" si="1"/>
        <v>141666</v>
      </c>
      <c r="I70" s="375">
        <f t="shared" si="1"/>
        <v>141666</v>
      </c>
      <c r="J70" s="376">
        <v>0</v>
      </c>
      <c r="K70" s="376">
        <v>0</v>
      </c>
      <c r="L70" s="377"/>
      <c r="M70" s="378">
        <f>SUM(F70+H70+J70)</f>
        <v>26696468.32</v>
      </c>
      <c r="N70" s="378">
        <f>G70+I70</f>
        <v>17358915.290000003</v>
      </c>
    </row>
    <row r="71" spans="1:21">
      <c r="A71" s="736" t="s">
        <v>69</v>
      </c>
      <c r="B71" s="736"/>
      <c r="C71" s="736"/>
      <c r="D71" s="736"/>
      <c r="E71" s="736"/>
      <c r="F71" s="736"/>
      <c r="G71" s="736"/>
      <c r="H71" s="736"/>
      <c r="I71" s="736"/>
      <c r="J71" s="736"/>
      <c r="K71" s="736"/>
      <c r="L71" s="736"/>
      <c r="O71" s="3"/>
      <c r="P71" s="3"/>
      <c r="Q71" s="3"/>
      <c r="R71" s="3"/>
      <c r="S71" s="3"/>
      <c r="T71" s="3"/>
    </row>
    <row r="72" spans="1:21" ht="60">
      <c r="A72" s="356"/>
      <c r="B72" s="357" t="s">
        <v>582</v>
      </c>
      <c r="C72" s="358" t="s">
        <v>167</v>
      </c>
      <c r="D72" s="359" t="s">
        <v>14</v>
      </c>
      <c r="E72" s="359" t="s">
        <v>14</v>
      </c>
      <c r="F72" s="392">
        <v>2524985</v>
      </c>
      <c r="G72" s="392">
        <v>1710737.65</v>
      </c>
      <c r="H72" s="386">
        <v>0</v>
      </c>
      <c r="I72" s="386">
        <v>0</v>
      </c>
      <c r="J72" s="386">
        <v>0</v>
      </c>
      <c r="K72" s="386">
        <v>0</v>
      </c>
      <c r="L72" s="393"/>
      <c r="O72" s="3"/>
      <c r="P72" s="3"/>
      <c r="Q72" s="3"/>
      <c r="R72" s="3"/>
      <c r="S72" s="3"/>
      <c r="T72" s="3"/>
    </row>
    <row r="73" spans="1:21" ht="75">
      <c r="A73" s="344"/>
      <c r="B73" s="318" t="s">
        <v>583</v>
      </c>
      <c r="C73" s="329" t="s">
        <v>167</v>
      </c>
      <c r="D73" s="330" t="s">
        <v>14</v>
      </c>
      <c r="E73" s="330" t="s">
        <v>14</v>
      </c>
      <c r="F73" s="345">
        <v>2524985</v>
      </c>
      <c r="G73" s="345">
        <v>1710737.65</v>
      </c>
      <c r="H73" s="204">
        <v>0</v>
      </c>
      <c r="I73" s="204">
        <v>0</v>
      </c>
      <c r="J73" s="204">
        <v>0</v>
      </c>
      <c r="K73" s="204">
        <v>0</v>
      </c>
      <c r="L73" s="327"/>
      <c r="O73" s="3"/>
      <c r="P73" s="3"/>
      <c r="Q73" s="3"/>
      <c r="R73" s="3"/>
      <c r="S73" s="3"/>
      <c r="T73" s="3"/>
    </row>
    <row r="74" spans="1:21" s="2" customFormat="1" ht="75">
      <c r="A74" s="344"/>
      <c r="B74" s="318" t="s">
        <v>584</v>
      </c>
      <c r="C74" s="329" t="s">
        <v>167</v>
      </c>
      <c r="D74" s="330" t="s">
        <v>14</v>
      </c>
      <c r="E74" s="330" t="s">
        <v>14</v>
      </c>
      <c r="F74" s="204">
        <v>0</v>
      </c>
      <c r="G74" s="204">
        <v>0</v>
      </c>
      <c r="H74" s="204">
        <v>0</v>
      </c>
      <c r="I74" s="204">
        <v>0</v>
      </c>
      <c r="J74" s="204">
        <v>0</v>
      </c>
      <c r="K74" s="204">
        <v>0</v>
      </c>
      <c r="L74" s="327"/>
      <c r="M74"/>
      <c r="N74"/>
      <c r="O74" s="4"/>
      <c r="P74" s="4"/>
      <c r="Q74" s="4"/>
      <c r="R74" s="4"/>
      <c r="S74" s="4"/>
      <c r="T74" s="4"/>
    </row>
    <row r="75" spans="1:21" ht="60">
      <c r="A75" s="344"/>
      <c r="B75" s="319" t="s">
        <v>835</v>
      </c>
      <c r="C75" s="329" t="s">
        <v>167</v>
      </c>
      <c r="D75" s="330">
        <v>44286</v>
      </c>
      <c r="E75" s="330"/>
      <c r="F75" s="330" t="s">
        <v>14</v>
      </c>
      <c r="G75" s="330" t="s">
        <v>14</v>
      </c>
      <c r="H75" s="330" t="s">
        <v>14</v>
      </c>
      <c r="I75" s="330" t="s">
        <v>14</v>
      </c>
      <c r="J75" s="330" t="s">
        <v>14</v>
      </c>
      <c r="K75" s="330" t="s">
        <v>14</v>
      </c>
      <c r="L75" s="327"/>
      <c r="O75" s="3"/>
      <c r="P75" s="3"/>
      <c r="Q75" s="3"/>
      <c r="R75" s="3"/>
      <c r="S75" s="3"/>
      <c r="T75" s="3"/>
    </row>
    <row r="76" spans="1:21" s="11" customFormat="1" ht="45">
      <c r="A76" s="356"/>
      <c r="B76" s="357" t="s">
        <v>585</v>
      </c>
      <c r="C76" s="358" t="s">
        <v>167</v>
      </c>
      <c r="D76" s="359" t="s">
        <v>14</v>
      </c>
      <c r="E76" s="359" t="s">
        <v>14</v>
      </c>
      <c r="F76" s="360">
        <v>3612069</v>
      </c>
      <c r="G76" s="360">
        <v>2860425.62</v>
      </c>
      <c r="H76" s="386">
        <v>0</v>
      </c>
      <c r="I76" s="386">
        <v>0</v>
      </c>
      <c r="J76" s="386">
        <v>0</v>
      </c>
      <c r="K76" s="386">
        <v>0</v>
      </c>
      <c r="L76" s="393"/>
      <c r="M76"/>
      <c r="N76"/>
      <c r="O76" s="3"/>
      <c r="P76" s="3"/>
      <c r="Q76" s="3"/>
      <c r="R76" s="3"/>
      <c r="S76" s="3"/>
      <c r="T76" s="3"/>
      <c r="U76" s="10"/>
    </row>
    <row r="77" spans="1:21" ht="90">
      <c r="A77" s="344"/>
      <c r="B77" s="318" t="s">
        <v>586</v>
      </c>
      <c r="C77" s="329" t="s">
        <v>167</v>
      </c>
      <c r="D77" s="330" t="s">
        <v>14</v>
      </c>
      <c r="E77" s="330" t="s">
        <v>14</v>
      </c>
      <c r="F77" s="331">
        <v>3612069</v>
      </c>
      <c r="G77" s="331">
        <v>2860425.62</v>
      </c>
      <c r="H77" s="204">
        <v>0</v>
      </c>
      <c r="I77" s="204">
        <v>0</v>
      </c>
      <c r="J77" s="204">
        <v>0</v>
      </c>
      <c r="K77" s="204">
        <v>0</v>
      </c>
      <c r="L77" s="327"/>
      <c r="O77" s="3"/>
      <c r="P77" s="3"/>
      <c r="Q77" s="3"/>
      <c r="R77" s="3"/>
      <c r="S77" s="3"/>
      <c r="T77" s="3"/>
    </row>
    <row r="78" spans="1:21" s="2" customFormat="1" ht="90">
      <c r="A78" s="344"/>
      <c r="B78" s="318" t="s">
        <v>587</v>
      </c>
      <c r="C78" s="329" t="s">
        <v>167</v>
      </c>
      <c r="D78" s="330" t="s">
        <v>14</v>
      </c>
      <c r="E78" s="330" t="s">
        <v>14</v>
      </c>
      <c r="F78" s="204">
        <v>0</v>
      </c>
      <c r="G78" s="204">
        <v>0</v>
      </c>
      <c r="H78" s="204">
        <v>0</v>
      </c>
      <c r="I78" s="204">
        <v>0</v>
      </c>
      <c r="J78" s="204">
        <v>0</v>
      </c>
      <c r="K78" s="204">
        <v>0</v>
      </c>
      <c r="L78" s="327"/>
      <c r="M78"/>
      <c r="N78"/>
    </row>
    <row r="79" spans="1:21" ht="45">
      <c r="A79" s="344"/>
      <c r="B79" s="319" t="s">
        <v>836</v>
      </c>
      <c r="C79" s="329" t="s">
        <v>167</v>
      </c>
      <c r="D79" s="330">
        <v>44286</v>
      </c>
      <c r="E79" s="330"/>
      <c r="F79" s="330" t="s">
        <v>14</v>
      </c>
      <c r="G79" s="330" t="s">
        <v>14</v>
      </c>
      <c r="H79" s="330" t="s">
        <v>14</v>
      </c>
      <c r="I79" s="330" t="s">
        <v>14</v>
      </c>
      <c r="J79" s="330" t="s">
        <v>14</v>
      </c>
      <c r="K79" s="330" t="s">
        <v>14</v>
      </c>
      <c r="L79" s="327"/>
    </row>
    <row r="80" spans="1:21" ht="75">
      <c r="A80" s="356"/>
      <c r="B80" s="357" t="s">
        <v>588</v>
      </c>
      <c r="C80" s="358" t="s">
        <v>167</v>
      </c>
      <c r="D80" s="359" t="s">
        <v>14</v>
      </c>
      <c r="E80" s="359" t="s">
        <v>14</v>
      </c>
      <c r="F80" s="206">
        <v>89071.679999999993</v>
      </c>
      <c r="G80" s="362">
        <v>66806.039999999994</v>
      </c>
      <c r="H80" s="360">
        <v>8818100</v>
      </c>
      <c r="I80" s="360">
        <v>6613797</v>
      </c>
      <c r="J80" s="362">
        <v>0</v>
      </c>
      <c r="K80" s="362">
        <v>0</v>
      </c>
      <c r="L80" s="393"/>
    </row>
    <row r="81" spans="1:14" ht="60">
      <c r="A81" s="344"/>
      <c r="B81" s="318" t="s">
        <v>589</v>
      </c>
      <c r="C81" s="329" t="s">
        <v>167</v>
      </c>
      <c r="D81" s="330" t="s">
        <v>14</v>
      </c>
      <c r="E81" s="330" t="s">
        <v>14</v>
      </c>
      <c r="F81" s="331">
        <v>0</v>
      </c>
      <c r="G81" s="331">
        <v>0</v>
      </c>
      <c r="H81" s="331">
        <v>0</v>
      </c>
      <c r="I81" s="346">
        <v>0</v>
      </c>
      <c r="J81" s="346">
        <v>0</v>
      </c>
      <c r="K81" s="346">
        <v>0</v>
      </c>
      <c r="L81" s="327"/>
    </row>
    <row r="82" spans="1:14" s="33" customFormat="1" ht="90">
      <c r="A82" s="344"/>
      <c r="B82" s="318" t="s">
        <v>590</v>
      </c>
      <c r="C82" s="329" t="s">
        <v>167</v>
      </c>
      <c r="D82" s="330" t="s">
        <v>14</v>
      </c>
      <c r="E82" s="330" t="s">
        <v>14</v>
      </c>
      <c r="F82" s="204">
        <v>0</v>
      </c>
      <c r="G82" s="204">
        <v>0</v>
      </c>
      <c r="H82" s="204">
        <v>0</v>
      </c>
      <c r="I82" s="204">
        <v>0</v>
      </c>
      <c r="J82" s="204">
        <v>0</v>
      </c>
      <c r="K82" s="204">
        <v>0</v>
      </c>
      <c r="L82" s="327"/>
      <c r="M82"/>
      <c r="N82"/>
    </row>
    <row r="83" spans="1:14" ht="120">
      <c r="A83" s="344"/>
      <c r="B83" s="319" t="s">
        <v>837</v>
      </c>
      <c r="C83" s="329" t="s">
        <v>167</v>
      </c>
      <c r="D83" s="330">
        <v>44286</v>
      </c>
      <c r="E83" s="330"/>
      <c r="F83" s="330" t="s">
        <v>14</v>
      </c>
      <c r="G83" s="330" t="s">
        <v>14</v>
      </c>
      <c r="H83" s="330" t="s">
        <v>14</v>
      </c>
      <c r="I83" s="330" t="s">
        <v>14</v>
      </c>
      <c r="J83" s="330" t="s">
        <v>14</v>
      </c>
      <c r="K83" s="330" t="s">
        <v>14</v>
      </c>
      <c r="L83" s="327"/>
    </row>
    <row r="84" spans="1:14" ht="60">
      <c r="A84" s="356"/>
      <c r="B84" s="357" t="s">
        <v>591</v>
      </c>
      <c r="C84" s="358" t="s">
        <v>167</v>
      </c>
      <c r="D84" s="359" t="s">
        <v>14</v>
      </c>
      <c r="E84" s="359" t="s">
        <v>14</v>
      </c>
      <c r="F84" s="360">
        <v>54000</v>
      </c>
      <c r="G84" s="366">
        <v>10451</v>
      </c>
      <c r="H84" s="386">
        <v>0</v>
      </c>
      <c r="I84" s="386">
        <v>0</v>
      </c>
      <c r="J84" s="386">
        <v>0</v>
      </c>
      <c r="K84" s="386">
        <v>0</v>
      </c>
      <c r="L84" s="393"/>
    </row>
    <row r="85" spans="1:14" ht="60">
      <c r="A85" s="344"/>
      <c r="B85" s="328" t="s">
        <v>592</v>
      </c>
      <c r="C85" s="342" t="s">
        <v>167</v>
      </c>
      <c r="D85" s="343" t="s">
        <v>14</v>
      </c>
      <c r="E85" s="343" t="s">
        <v>14</v>
      </c>
      <c r="F85" s="331">
        <v>54000</v>
      </c>
      <c r="G85" s="336">
        <v>10451</v>
      </c>
      <c r="H85" s="204">
        <v>0</v>
      </c>
      <c r="I85" s="204">
        <v>0</v>
      </c>
      <c r="J85" s="204">
        <v>0</v>
      </c>
      <c r="K85" s="204">
        <v>0</v>
      </c>
      <c r="L85" s="327"/>
    </row>
    <row r="86" spans="1:14" ht="45">
      <c r="A86" s="344"/>
      <c r="B86" s="318" t="s">
        <v>593</v>
      </c>
      <c r="C86" s="329" t="s">
        <v>167</v>
      </c>
      <c r="D86" s="330" t="s">
        <v>14</v>
      </c>
      <c r="E86" s="330" t="s">
        <v>14</v>
      </c>
      <c r="F86" s="204">
        <v>0</v>
      </c>
      <c r="G86" s="204">
        <v>0</v>
      </c>
      <c r="H86" s="204">
        <v>0</v>
      </c>
      <c r="I86" s="204">
        <v>0</v>
      </c>
      <c r="J86" s="204">
        <v>0</v>
      </c>
      <c r="K86" s="204">
        <v>0</v>
      </c>
      <c r="L86" s="327"/>
    </row>
    <row r="87" spans="1:14" ht="45">
      <c r="A87" s="344"/>
      <c r="B87" s="319" t="s">
        <v>841</v>
      </c>
      <c r="C87" s="329" t="s">
        <v>167</v>
      </c>
      <c r="D87" s="330">
        <v>44377</v>
      </c>
      <c r="E87" s="330"/>
      <c r="F87" s="330" t="s">
        <v>14</v>
      </c>
      <c r="G87" s="330" t="s">
        <v>14</v>
      </c>
      <c r="H87" s="330" t="s">
        <v>14</v>
      </c>
      <c r="I87" s="330" t="s">
        <v>14</v>
      </c>
      <c r="J87" s="330" t="s">
        <v>14</v>
      </c>
      <c r="K87" s="330" t="s">
        <v>14</v>
      </c>
      <c r="L87" s="327"/>
    </row>
    <row r="88" spans="1:14" s="2" customFormat="1" ht="75">
      <c r="A88" s="356"/>
      <c r="B88" s="357" t="s">
        <v>594</v>
      </c>
      <c r="C88" s="358" t="s">
        <v>167</v>
      </c>
      <c r="D88" s="359" t="s">
        <v>14</v>
      </c>
      <c r="E88" s="359" t="s">
        <v>14</v>
      </c>
      <c r="F88" s="360">
        <v>5007801.43</v>
      </c>
      <c r="G88" s="360">
        <v>1552592.43</v>
      </c>
      <c r="H88" s="360">
        <v>0</v>
      </c>
      <c r="I88" s="360">
        <v>0</v>
      </c>
      <c r="J88" s="360">
        <v>0</v>
      </c>
      <c r="K88" s="360">
        <v>0</v>
      </c>
      <c r="L88" s="393"/>
      <c r="M88"/>
      <c r="N88"/>
    </row>
    <row r="89" spans="1:14" ht="90">
      <c r="A89" s="344"/>
      <c r="B89" s="318" t="s">
        <v>595</v>
      </c>
      <c r="C89" s="329" t="s">
        <v>167</v>
      </c>
      <c r="D89" s="330" t="s">
        <v>14</v>
      </c>
      <c r="E89" s="330" t="s">
        <v>14</v>
      </c>
      <c r="F89" s="331">
        <v>0</v>
      </c>
      <c r="G89" s="331">
        <v>0</v>
      </c>
      <c r="H89" s="331">
        <v>0</v>
      </c>
      <c r="I89" s="331">
        <v>0</v>
      </c>
      <c r="J89" s="331">
        <v>0</v>
      </c>
      <c r="K89" s="331">
        <v>0</v>
      </c>
      <c r="L89" s="327"/>
    </row>
    <row r="90" spans="1:14" ht="120">
      <c r="A90" s="344"/>
      <c r="B90" s="318" t="s">
        <v>596</v>
      </c>
      <c r="C90" s="329" t="s">
        <v>167</v>
      </c>
      <c r="D90" s="330" t="s">
        <v>14</v>
      </c>
      <c r="E90" s="330" t="s">
        <v>14</v>
      </c>
      <c r="F90" s="331">
        <v>0</v>
      </c>
      <c r="G90" s="331">
        <v>0</v>
      </c>
      <c r="H90" s="331">
        <v>0</v>
      </c>
      <c r="I90" s="331">
        <v>0</v>
      </c>
      <c r="J90" s="331">
        <v>0</v>
      </c>
      <c r="K90" s="331">
        <v>0</v>
      </c>
      <c r="L90" s="327"/>
    </row>
    <row r="91" spans="1:14" ht="60">
      <c r="A91" s="344"/>
      <c r="B91" s="319" t="s">
        <v>838</v>
      </c>
      <c r="C91" s="329" t="s">
        <v>167</v>
      </c>
      <c r="D91" s="330">
        <v>44469</v>
      </c>
      <c r="E91" s="330"/>
      <c r="F91" s="330" t="s">
        <v>14</v>
      </c>
      <c r="G91" s="330" t="s">
        <v>14</v>
      </c>
      <c r="H91" s="330" t="s">
        <v>14</v>
      </c>
      <c r="I91" s="330" t="s">
        <v>14</v>
      </c>
      <c r="J91" s="330" t="s">
        <v>14</v>
      </c>
      <c r="K91" s="330" t="s">
        <v>14</v>
      </c>
      <c r="L91" s="327"/>
    </row>
    <row r="92" spans="1:14" ht="210">
      <c r="A92" s="356"/>
      <c r="B92" s="357" t="s">
        <v>597</v>
      </c>
      <c r="C92" s="358" t="s">
        <v>167</v>
      </c>
      <c r="D92" s="359" t="s">
        <v>14</v>
      </c>
      <c r="E92" s="359" t="s">
        <v>14</v>
      </c>
      <c r="F92" s="360">
        <v>0</v>
      </c>
      <c r="G92" s="360">
        <v>0</v>
      </c>
      <c r="H92" s="360">
        <v>0</v>
      </c>
      <c r="I92" s="360">
        <v>0</v>
      </c>
      <c r="J92" s="360">
        <v>0</v>
      </c>
      <c r="K92" s="360">
        <v>0</v>
      </c>
      <c r="L92" s="393"/>
    </row>
    <row r="93" spans="1:14" ht="60">
      <c r="A93" s="337"/>
      <c r="B93" s="318" t="s">
        <v>598</v>
      </c>
      <c r="C93" s="329" t="s">
        <v>167</v>
      </c>
      <c r="D93" s="330" t="s">
        <v>14</v>
      </c>
      <c r="E93" s="330" t="s">
        <v>14</v>
      </c>
      <c r="F93" s="331">
        <v>0</v>
      </c>
      <c r="G93" s="331">
        <v>0</v>
      </c>
      <c r="H93" s="331">
        <v>0</v>
      </c>
      <c r="I93" s="331">
        <v>0</v>
      </c>
      <c r="J93" s="331">
        <v>0</v>
      </c>
      <c r="K93" s="331">
        <v>0</v>
      </c>
      <c r="L93" s="328"/>
    </row>
    <row r="94" spans="1:14" s="2" customFormat="1" ht="45">
      <c r="A94" s="337"/>
      <c r="B94" s="318" t="s">
        <v>599</v>
      </c>
      <c r="C94" s="329" t="s">
        <v>167</v>
      </c>
      <c r="D94" s="330" t="s">
        <v>14</v>
      </c>
      <c r="E94" s="330" t="s">
        <v>14</v>
      </c>
      <c r="F94" s="331">
        <v>0</v>
      </c>
      <c r="G94" s="331">
        <v>0</v>
      </c>
      <c r="H94" s="331">
        <v>0</v>
      </c>
      <c r="I94" s="331">
        <v>0</v>
      </c>
      <c r="J94" s="331">
        <v>0</v>
      </c>
      <c r="K94" s="331">
        <v>0</v>
      </c>
      <c r="L94" s="328"/>
      <c r="M94"/>
      <c r="N94"/>
    </row>
    <row r="95" spans="1:14" s="2" customFormat="1" ht="75">
      <c r="A95" s="337"/>
      <c r="B95" s="319" t="s">
        <v>839</v>
      </c>
      <c r="C95" s="329" t="s">
        <v>167</v>
      </c>
      <c r="D95" s="330">
        <v>44561</v>
      </c>
      <c r="E95" s="330"/>
      <c r="F95" s="330" t="s">
        <v>14</v>
      </c>
      <c r="G95" s="330" t="s">
        <v>14</v>
      </c>
      <c r="H95" s="330" t="s">
        <v>14</v>
      </c>
      <c r="I95" s="330" t="s">
        <v>14</v>
      </c>
      <c r="J95" s="330" t="s">
        <v>14</v>
      </c>
      <c r="K95" s="330" t="s">
        <v>14</v>
      </c>
      <c r="L95" s="328"/>
      <c r="M95"/>
      <c r="N95"/>
    </row>
    <row r="96" spans="1:14" s="2" customFormat="1" ht="60">
      <c r="A96" s="383"/>
      <c r="B96" s="357" t="s">
        <v>600</v>
      </c>
      <c r="C96" s="358" t="s">
        <v>167</v>
      </c>
      <c r="D96" s="359" t="s">
        <v>14</v>
      </c>
      <c r="E96" s="359" t="s">
        <v>14</v>
      </c>
      <c r="F96" s="360">
        <v>51731</v>
      </c>
      <c r="G96" s="360">
        <v>39858.61</v>
      </c>
      <c r="H96" s="386">
        <v>51731</v>
      </c>
      <c r="I96" s="386">
        <v>39858.61</v>
      </c>
      <c r="J96" s="386">
        <v>0</v>
      </c>
      <c r="K96" s="386">
        <v>0</v>
      </c>
      <c r="L96" s="357"/>
      <c r="M96"/>
      <c r="N96"/>
    </row>
    <row r="97" spans="1:14" s="2" customFormat="1" ht="60">
      <c r="A97" s="337"/>
      <c r="B97" s="318" t="s">
        <v>601</v>
      </c>
      <c r="C97" s="329" t="s">
        <v>167</v>
      </c>
      <c r="D97" s="330" t="s">
        <v>14</v>
      </c>
      <c r="E97" s="330" t="s">
        <v>14</v>
      </c>
      <c r="F97" s="204">
        <v>0</v>
      </c>
      <c r="G97" s="204">
        <v>0</v>
      </c>
      <c r="H97" s="204">
        <v>0</v>
      </c>
      <c r="I97" s="204">
        <v>0</v>
      </c>
      <c r="J97" s="204">
        <v>0</v>
      </c>
      <c r="K97" s="204">
        <v>0</v>
      </c>
      <c r="L97" s="328"/>
      <c r="M97"/>
      <c r="N97"/>
    </row>
    <row r="98" spans="1:14" s="2" customFormat="1" ht="45">
      <c r="A98" s="337"/>
      <c r="B98" s="318" t="s">
        <v>602</v>
      </c>
      <c r="C98" s="329" t="s">
        <v>167</v>
      </c>
      <c r="D98" s="330" t="s">
        <v>14</v>
      </c>
      <c r="E98" s="330" t="s">
        <v>14</v>
      </c>
      <c r="F98" s="331">
        <v>51731</v>
      </c>
      <c r="G98" s="331">
        <v>39858.61</v>
      </c>
      <c r="H98" s="204">
        <v>51731</v>
      </c>
      <c r="I98" s="204">
        <v>39858.61</v>
      </c>
      <c r="J98" s="204">
        <v>0</v>
      </c>
      <c r="K98" s="204">
        <v>0</v>
      </c>
      <c r="L98" s="328"/>
      <c r="M98"/>
      <c r="N98"/>
    </row>
    <row r="99" spans="1:14" s="2" customFormat="1" ht="75">
      <c r="A99" s="389"/>
      <c r="B99" s="390" t="s">
        <v>840</v>
      </c>
      <c r="C99" s="370" t="s">
        <v>167</v>
      </c>
      <c r="D99" s="372">
        <v>44561</v>
      </c>
      <c r="E99" s="372"/>
      <c r="F99" s="372" t="s">
        <v>14</v>
      </c>
      <c r="G99" s="372" t="s">
        <v>14</v>
      </c>
      <c r="H99" s="372" t="s">
        <v>14</v>
      </c>
      <c r="I99" s="372" t="s">
        <v>14</v>
      </c>
      <c r="J99" s="372" t="s">
        <v>14</v>
      </c>
      <c r="K99" s="372" t="s">
        <v>14</v>
      </c>
      <c r="L99" s="394"/>
    </row>
    <row r="100" spans="1:14" s="2" customFormat="1" ht="15.75">
      <c r="A100" s="379"/>
      <c r="B100" s="380" t="s">
        <v>26</v>
      </c>
      <c r="C100" s="395"/>
      <c r="D100" s="382"/>
      <c r="E100" s="396"/>
      <c r="F100" s="397">
        <f>F96+F88+F84+F80+F76+F72</f>
        <v>11339658.109999999</v>
      </c>
      <c r="G100" s="397">
        <f>G96+G92+G88+G84+G80+G76+G72</f>
        <v>6240871.3499999996</v>
      </c>
      <c r="H100" s="397">
        <f>H96+H92+H88+H84+H80+H76+H72</f>
        <v>8869831</v>
      </c>
      <c r="I100" s="397">
        <f t="shared" ref="I100" si="2">I96+I92+I88+I84+I80+I76+I72</f>
        <v>6653655.6100000003</v>
      </c>
      <c r="J100" s="376">
        <v>0</v>
      </c>
      <c r="K100" s="376">
        <v>0</v>
      </c>
      <c r="L100" s="398"/>
      <c r="M100" s="316">
        <f>F100+H100</f>
        <v>20209489.109999999</v>
      </c>
      <c r="N100" s="316">
        <f>G100+I100</f>
        <v>12894526.960000001</v>
      </c>
    </row>
    <row r="101" spans="1:14" s="2" customFormat="1" ht="42.75">
      <c r="A101" s="559"/>
      <c r="B101" s="555" t="s">
        <v>27</v>
      </c>
      <c r="C101" s="560"/>
      <c r="D101" s="561"/>
      <c r="E101" s="562"/>
      <c r="F101" s="556">
        <f>F100+F70+F40</f>
        <v>51771064.850000001</v>
      </c>
      <c r="G101" s="556">
        <f>G100+G70+G40</f>
        <v>32443243.800000001</v>
      </c>
      <c r="H101" s="557">
        <f>H100+H70+H40</f>
        <v>10211497</v>
      </c>
      <c r="I101" s="557">
        <f>I100+I70+I40</f>
        <v>7995321.6100000003</v>
      </c>
      <c r="J101" s="558">
        <v>0</v>
      </c>
      <c r="K101" s="558">
        <v>0</v>
      </c>
      <c r="L101" s="563"/>
      <c r="M101" s="529">
        <f>F101+H101</f>
        <v>61982561.850000001</v>
      </c>
      <c r="N101" s="529">
        <f>G101+I101</f>
        <v>40438565.410000004</v>
      </c>
    </row>
    <row r="102" spans="1:14" s="2" customFormat="1">
      <c r="A102" s="347"/>
      <c r="B102" s="348"/>
      <c r="C102" s="349"/>
      <c r="D102" s="350"/>
      <c r="E102" s="351"/>
      <c r="F102" s="352"/>
      <c r="G102" s="352"/>
      <c r="H102" s="353"/>
      <c r="I102" s="353"/>
      <c r="J102" s="353"/>
      <c r="K102" s="353"/>
      <c r="L102" s="354"/>
      <c r="M102"/>
      <c r="N102"/>
    </row>
    <row r="103" spans="1:14">
      <c r="A103" s="347"/>
      <c r="B103" s="348"/>
      <c r="C103" s="349"/>
      <c r="D103" s="350"/>
      <c r="E103" s="351"/>
      <c r="F103" s="352"/>
      <c r="G103" s="352"/>
      <c r="H103" s="353"/>
      <c r="I103" s="353"/>
      <c r="J103" s="353"/>
      <c r="K103" s="353"/>
      <c r="L103" s="355"/>
    </row>
    <row r="104" spans="1:14">
      <c r="A104" s="13"/>
      <c r="B104" s="14"/>
      <c r="C104" s="14"/>
      <c r="D104" s="15"/>
      <c r="E104" s="15"/>
      <c r="F104" s="16"/>
      <c r="G104" s="16"/>
      <c r="H104" s="16"/>
      <c r="I104" s="16"/>
      <c r="J104" s="16"/>
      <c r="K104" s="16"/>
      <c r="L104" s="4"/>
    </row>
    <row r="105" spans="1:14">
      <c r="A105" s="4"/>
      <c r="B105" s="9"/>
      <c r="C105" s="14"/>
      <c r="D105" s="15"/>
      <c r="E105" s="15"/>
      <c r="F105" s="15"/>
      <c r="G105" s="15"/>
      <c r="H105" s="15"/>
      <c r="I105" s="15"/>
      <c r="J105" s="15"/>
      <c r="K105" s="15"/>
      <c r="L105" s="4"/>
    </row>
    <row r="106" spans="1:14">
      <c r="A106" s="13"/>
      <c r="B106" s="14"/>
      <c r="C106" s="14"/>
      <c r="D106" s="15"/>
      <c r="E106" s="15"/>
      <c r="F106" s="16"/>
      <c r="G106" s="16"/>
      <c r="H106" s="16"/>
      <c r="I106" s="16"/>
      <c r="J106" s="16"/>
      <c r="K106" s="16"/>
      <c r="L106" s="4"/>
    </row>
    <row r="107" spans="1:14" s="35" customFormat="1">
      <c r="A107" s="13"/>
      <c r="B107" s="14"/>
      <c r="C107" s="14"/>
      <c r="D107" s="15"/>
      <c r="E107" s="15"/>
      <c r="F107" s="16"/>
      <c r="G107" s="16"/>
      <c r="H107" s="16"/>
      <c r="I107" s="16"/>
      <c r="J107" s="16"/>
      <c r="K107" s="16"/>
      <c r="L107" s="22"/>
      <c r="M107"/>
      <c r="N107"/>
    </row>
    <row r="108" spans="1:14">
      <c r="A108" s="13"/>
      <c r="B108" s="9"/>
      <c r="C108" s="14"/>
      <c r="D108" s="15"/>
      <c r="E108" s="15"/>
      <c r="F108" s="15"/>
      <c r="G108" s="15"/>
      <c r="H108" s="15"/>
      <c r="I108" s="15"/>
      <c r="J108" s="15"/>
      <c r="K108" s="15"/>
      <c r="L108" s="22"/>
    </row>
    <row r="109" spans="1:14" ht="15.75">
      <c r="A109" s="4"/>
      <c r="B109" s="17"/>
      <c r="C109" s="18"/>
      <c r="D109" s="19"/>
      <c r="E109" s="19"/>
      <c r="F109" s="20"/>
      <c r="G109" s="20"/>
      <c r="H109" s="20"/>
      <c r="I109" s="20"/>
      <c r="J109" s="20"/>
      <c r="K109" s="20"/>
      <c r="L109" s="21"/>
    </row>
    <row r="110" spans="1:14">
      <c r="A110" s="12"/>
      <c r="B110" s="186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1:14">
      <c r="A111" s="13"/>
      <c r="B111" s="14"/>
      <c r="C111" s="14"/>
      <c r="D111" s="15"/>
      <c r="E111" s="15"/>
      <c r="F111" s="16"/>
      <c r="G111" s="16"/>
      <c r="H111" s="16"/>
      <c r="I111" s="16"/>
      <c r="J111" s="16"/>
      <c r="K111" s="16"/>
      <c r="L111" s="22"/>
    </row>
    <row r="112" spans="1:14">
      <c r="A112" s="4"/>
      <c r="B112" s="9"/>
      <c r="C112" s="14"/>
      <c r="D112" s="15"/>
      <c r="E112" s="15"/>
      <c r="F112" s="16"/>
      <c r="G112" s="16"/>
      <c r="H112" s="16"/>
      <c r="I112" s="16"/>
      <c r="J112" s="16"/>
      <c r="K112" s="16"/>
      <c r="L112" s="4"/>
    </row>
    <row r="113" spans="1:21">
      <c r="A113" s="13"/>
      <c r="B113" s="14"/>
      <c r="C113" s="14"/>
      <c r="D113" s="15"/>
      <c r="E113" s="15"/>
      <c r="F113" s="16"/>
      <c r="G113" s="16"/>
      <c r="H113" s="16"/>
      <c r="I113" s="16"/>
      <c r="J113" s="16"/>
      <c r="K113" s="16"/>
      <c r="L113" s="4"/>
    </row>
    <row r="114" spans="1:21" ht="15" customHeight="1">
      <c r="A114" s="4"/>
      <c r="B114" s="9"/>
      <c r="C114" s="14"/>
      <c r="D114" s="15"/>
      <c r="E114" s="15"/>
      <c r="F114" s="16"/>
      <c r="G114" s="16"/>
      <c r="H114" s="16"/>
      <c r="I114" s="16"/>
      <c r="J114" s="16"/>
      <c r="K114" s="16"/>
      <c r="L114" s="4"/>
    </row>
    <row r="115" spans="1:21" ht="15.75">
      <c r="A115" s="4"/>
      <c r="B115" s="17"/>
      <c r="C115" s="18"/>
      <c r="D115" s="19"/>
      <c r="E115" s="19"/>
      <c r="F115" s="20"/>
      <c r="G115" s="20"/>
      <c r="H115" s="20"/>
      <c r="I115" s="20"/>
      <c r="J115" s="20"/>
      <c r="K115" s="20"/>
      <c r="L115" s="21"/>
    </row>
    <row r="116" spans="1:21" ht="15.75">
      <c r="A116" s="4"/>
      <c r="B116" s="17"/>
      <c r="C116" s="20"/>
      <c r="D116" s="20"/>
      <c r="E116" s="20"/>
      <c r="F116" s="20"/>
      <c r="G116" s="20"/>
      <c r="H116" s="20"/>
      <c r="I116" s="20"/>
      <c r="J116" s="20"/>
      <c r="K116" s="20"/>
      <c r="L116" s="23"/>
    </row>
    <row r="117" spans="1:21">
      <c r="A117" s="2"/>
      <c r="B117" s="187"/>
      <c r="C117" s="2"/>
      <c r="D117" s="2"/>
      <c r="E117" s="2"/>
      <c r="F117" s="24"/>
      <c r="G117" s="24"/>
      <c r="H117" s="24"/>
      <c r="I117" s="2"/>
      <c r="J117" s="2"/>
      <c r="K117" s="2"/>
      <c r="L117" s="2"/>
    </row>
    <row r="123" spans="1:21">
      <c r="O123" s="4"/>
      <c r="P123" s="4"/>
      <c r="Q123" s="4"/>
      <c r="R123" s="4"/>
      <c r="S123" s="4"/>
      <c r="T123" s="4"/>
      <c r="U123" s="4"/>
    </row>
    <row r="184" spans="1:14" s="2" customFormat="1">
      <c r="A184"/>
      <c r="B184" s="188"/>
      <c r="C184"/>
      <c r="D184"/>
      <c r="E184"/>
      <c r="F184" s="25"/>
      <c r="G184" s="25"/>
      <c r="H184" s="25"/>
      <c r="I184"/>
      <c r="J184"/>
      <c r="K184"/>
      <c r="L184"/>
      <c r="M184"/>
      <c r="N184"/>
    </row>
    <row r="194" spans="15:20">
      <c r="O194" s="3"/>
      <c r="P194" s="3"/>
      <c r="Q194" s="3"/>
      <c r="R194" s="3"/>
      <c r="S194" s="3"/>
      <c r="T194" s="3"/>
    </row>
    <row r="231" spans="1:14" s="39" customFormat="1">
      <c r="A231"/>
      <c r="B231" s="188"/>
      <c r="C231"/>
      <c r="D231"/>
      <c r="E231"/>
      <c r="F231" s="25"/>
      <c r="G231" s="25"/>
      <c r="H231" s="25"/>
      <c r="I231"/>
      <c r="J231"/>
      <c r="K231"/>
      <c r="L231"/>
      <c r="M231"/>
      <c r="N231"/>
    </row>
    <row r="232" spans="1:14" s="39" customFormat="1">
      <c r="A232"/>
      <c r="B232" s="188"/>
      <c r="C232"/>
      <c r="D232"/>
      <c r="E232"/>
      <c r="F232" s="25"/>
      <c r="G232" s="25"/>
      <c r="H232" s="25"/>
      <c r="I232"/>
      <c r="J232"/>
      <c r="K232"/>
      <c r="L232"/>
      <c r="M232"/>
      <c r="N232"/>
    </row>
    <row r="233" spans="1:14" s="39" customFormat="1">
      <c r="A233"/>
      <c r="B233" s="188"/>
      <c r="C233"/>
      <c r="D233"/>
      <c r="E233"/>
      <c r="F233" s="25"/>
      <c r="G233" s="25"/>
      <c r="H233" s="25"/>
      <c r="I233"/>
      <c r="J233"/>
      <c r="K233"/>
      <c r="L233"/>
      <c r="M233"/>
      <c r="N233"/>
    </row>
    <row r="234" spans="1:14" s="39" customFormat="1">
      <c r="A234"/>
      <c r="B234" s="188"/>
      <c r="C234"/>
      <c r="D234"/>
      <c r="E234"/>
      <c r="F234" s="25"/>
      <c r="G234" s="25"/>
      <c r="H234" s="25"/>
      <c r="I234"/>
      <c r="J234"/>
      <c r="K234"/>
      <c r="L234"/>
      <c r="M234"/>
      <c r="N234"/>
    </row>
    <row r="235" spans="1:14" s="39" customFormat="1">
      <c r="A235"/>
      <c r="B235" s="188"/>
      <c r="C235"/>
      <c r="D235"/>
      <c r="E235"/>
      <c r="F235" s="25"/>
      <c r="G235" s="25"/>
      <c r="H235" s="25"/>
      <c r="I235"/>
      <c r="J235"/>
      <c r="K235"/>
      <c r="L235"/>
      <c r="M235"/>
      <c r="N235"/>
    </row>
    <row r="236" spans="1:14" s="39" customFormat="1">
      <c r="A236"/>
      <c r="B236" s="188"/>
      <c r="C236"/>
      <c r="D236"/>
      <c r="E236"/>
      <c r="F236" s="25"/>
      <c r="G236" s="25"/>
      <c r="H236" s="25"/>
      <c r="I236"/>
      <c r="J236"/>
      <c r="K236"/>
      <c r="L236"/>
      <c r="M236"/>
      <c r="N236"/>
    </row>
    <row r="237" spans="1:14" s="39" customFormat="1">
      <c r="A237"/>
      <c r="B237" s="188"/>
      <c r="C237"/>
      <c r="D237"/>
      <c r="E237"/>
      <c r="F237" s="25"/>
      <c r="G237" s="25"/>
      <c r="H237" s="25"/>
      <c r="I237"/>
      <c r="J237"/>
      <c r="K237"/>
      <c r="L237"/>
      <c r="M237"/>
      <c r="N237"/>
    </row>
    <row r="238" spans="1:14" s="39" customFormat="1">
      <c r="A238"/>
      <c r="B238" s="188"/>
      <c r="C238"/>
      <c r="D238"/>
      <c r="E238"/>
      <c r="F238" s="25"/>
      <c r="G238" s="25"/>
      <c r="H238" s="25"/>
      <c r="I238"/>
      <c r="J238"/>
      <c r="K238"/>
      <c r="L238"/>
      <c r="M238"/>
      <c r="N238"/>
    </row>
    <row r="241" spans="1:14" s="40" customFormat="1">
      <c r="A241"/>
      <c r="B241" s="188"/>
      <c r="C241"/>
      <c r="D241"/>
      <c r="E241"/>
      <c r="F241" s="25"/>
      <c r="G241" s="25"/>
      <c r="H241" s="25"/>
      <c r="I241"/>
      <c r="J241"/>
      <c r="K241"/>
      <c r="L241"/>
      <c r="M241"/>
      <c r="N241"/>
    </row>
    <row r="242" spans="1:14" s="40" customFormat="1">
      <c r="A242"/>
      <c r="B242" s="188"/>
      <c r="C242"/>
      <c r="D242"/>
      <c r="E242"/>
      <c r="F242" s="25"/>
      <c r="G242" s="25"/>
      <c r="H242" s="25"/>
      <c r="I242"/>
      <c r="J242"/>
      <c r="K242"/>
      <c r="L242"/>
      <c r="M242"/>
      <c r="N242"/>
    </row>
    <row r="243" spans="1:14" s="40" customFormat="1">
      <c r="A243"/>
      <c r="B243" s="188"/>
      <c r="C243"/>
      <c r="D243"/>
      <c r="E243"/>
      <c r="F243" s="25"/>
      <c r="G243" s="25"/>
      <c r="H243" s="25"/>
      <c r="I243"/>
      <c r="J243"/>
      <c r="K243"/>
      <c r="L243"/>
      <c r="M243"/>
      <c r="N243"/>
    </row>
    <row r="244" spans="1:14" s="40" customFormat="1">
      <c r="A244"/>
      <c r="B244" s="188"/>
      <c r="C244"/>
      <c r="D244"/>
      <c r="E244"/>
      <c r="F244" s="25"/>
      <c r="G244" s="25"/>
      <c r="H244" s="25"/>
      <c r="I244"/>
      <c r="J244"/>
      <c r="K244"/>
      <c r="L244"/>
      <c r="M244"/>
      <c r="N244"/>
    </row>
    <row r="245" spans="1:14" s="40" customFormat="1">
      <c r="A245"/>
      <c r="B245" s="188"/>
      <c r="C245"/>
      <c r="D245"/>
      <c r="E245"/>
      <c r="F245" s="25"/>
      <c r="G245" s="25"/>
      <c r="H245" s="25"/>
      <c r="I245"/>
      <c r="J245"/>
      <c r="K245"/>
      <c r="L245"/>
      <c r="M245"/>
      <c r="N245"/>
    </row>
    <row r="246" spans="1:14" s="40" customFormat="1">
      <c r="A246"/>
      <c r="B246" s="188"/>
      <c r="C246"/>
      <c r="D246"/>
      <c r="E246"/>
      <c r="F246" s="25"/>
      <c r="G246" s="25"/>
      <c r="H246" s="25"/>
      <c r="I246"/>
      <c r="J246"/>
      <c r="K246"/>
      <c r="L246"/>
      <c r="M246"/>
      <c r="N246"/>
    </row>
    <row r="247" spans="1:14" s="40" customFormat="1">
      <c r="A247"/>
      <c r="B247" s="188"/>
      <c r="C247"/>
      <c r="D247"/>
      <c r="E247"/>
      <c r="F247" s="25"/>
      <c r="G247" s="25"/>
      <c r="H247" s="25"/>
      <c r="I247"/>
      <c r="J247"/>
      <c r="K247"/>
      <c r="L247"/>
      <c r="M247"/>
      <c r="N247"/>
    </row>
    <row r="248" spans="1:14" s="40" customFormat="1">
      <c r="A248"/>
      <c r="B248" s="188"/>
      <c r="C248"/>
      <c r="D248"/>
      <c r="E248"/>
      <c r="F248" s="25"/>
      <c r="G248" s="25"/>
      <c r="H248" s="25"/>
      <c r="I248"/>
      <c r="J248"/>
      <c r="K248"/>
      <c r="L248"/>
      <c r="M248"/>
      <c r="N248"/>
    </row>
    <row r="249" spans="1:14" s="40" customFormat="1">
      <c r="A249"/>
      <c r="B249" s="188"/>
      <c r="C249"/>
      <c r="D249"/>
      <c r="E249"/>
      <c r="F249" s="25"/>
      <c r="G249" s="25"/>
      <c r="H249" s="25"/>
      <c r="I249"/>
      <c r="J249"/>
      <c r="K249"/>
      <c r="L249"/>
      <c r="M249"/>
      <c r="N249"/>
    </row>
    <row r="254" spans="1:14" s="34" customFormat="1">
      <c r="A254"/>
      <c r="B254" s="188"/>
      <c r="C254"/>
      <c r="D254"/>
      <c r="E254"/>
      <c r="F254" s="25"/>
      <c r="G254" s="25"/>
      <c r="H254" s="25"/>
      <c r="I254"/>
      <c r="J254"/>
      <c r="K254"/>
      <c r="L254"/>
      <c r="M254"/>
      <c r="N254"/>
    </row>
    <row r="255" spans="1:14" s="34" customFormat="1">
      <c r="A255"/>
      <c r="B255" s="188"/>
      <c r="C255"/>
      <c r="D255"/>
      <c r="E255"/>
      <c r="F255" s="25"/>
      <c r="G255" s="25"/>
      <c r="H255" s="25"/>
      <c r="I255"/>
      <c r="J255"/>
      <c r="K255"/>
      <c r="L255"/>
      <c r="M255"/>
      <c r="N255"/>
    </row>
    <row r="256" spans="1:14" s="34" customFormat="1">
      <c r="A256"/>
      <c r="B256" s="188"/>
      <c r="C256"/>
      <c r="D256"/>
      <c r="E256"/>
      <c r="F256" s="25"/>
      <c r="G256" s="25"/>
      <c r="H256" s="25"/>
      <c r="I256"/>
      <c r="J256"/>
      <c r="K256"/>
      <c r="L256"/>
      <c r="M256"/>
      <c r="N256"/>
    </row>
    <row r="257" spans="1:14" s="34" customFormat="1">
      <c r="A257"/>
      <c r="B257" s="188"/>
      <c r="C257"/>
      <c r="D257"/>
      <c r="E257"/>
      <c r="F257" s="25"/>
      <c r="G257" s="25"/>
      <c r="H257" s="25"/>
      <c r="I257"/>
      <c r="J257"/>
      <c r="K257"/>
      <c r="L257"/>
      <c r="M257"/>
      <c r="N257"/>
    </row>
    <row r="258" spans="1:14" s="34" customFormat="1">
      <c r="A258"/>
      <c r="B258" s="188"/>
      <c r="C258"/>
      <c r="D258"/>
      <c r="E258"/>
      <c r="F258" s="25"/>
      <c r="G258" s="25"/>
      <c r="H258" s="25"/>
      <c r="I258"/>
      <c r="J258"/>
      <c r="K258"/>
      <c r="L258"/>
      <c r="M258"/>
      <c r="N258"/>
    </row>
    <row r="261" spans="1:14" s="34" customFormat="1">
      <c r="A261"/>
      <c r="B261" s="188"/>
      <c r="C261"/>
      <c r="D261"/>
      <c r="E261"/>
      <c r="F261" s="25"/>
      <c r="G261" s="25"/>
      <c r="H261" s="25"/>
      <c r="I261"/>
      <c r="J261"/>
      <c r="K261"/>
      <c r="L261"/>
      <c r="M261"/>
      <c r="N261"/>
    </row>
    <row r="262" spans="1:14" s="34" customFormat="1">
      <c r="A262"/>
      <c r="B262" s="188"/>
      <c r="C262"/>
      <c r="D262"/>
      <c r="E262"/>
      <c r="F262" s="25"/>
      <c r="G262" s="25"/>
      <c r="H262" s="25"/>
      <c r="I262"/>
      <c r="J262"/>
      <c r="K262"/>
      <c r="L262"/>
      <c r="M262"/>
      <c r="N262"/>
    </row>
    <row r="263" spans="1:14" s="34" customFormat="1">
      <c r="A263"/>
      <c r="B263" s="188"/>
      <c r="C263"/>
      <c r="D263"/>
      <c r="E263"/>
      <c r="F263" s="25"/>
      <c r="G263" s="25"/>
      <c r="H263" s="25"/>
      <c r="I263"/>
      <c r="J263"/>
      <c r="K263"/>
      <c r="L263"/>
      <c r="M263"/>
      <c r="N263"/>
    </row>
    <row r="264" spans="1:14" s="34" customFormat="1">
      <c r="A264"/>
      <c r="B264" s="188"/>
      <c r="C264"/>
      <c r="D264"/>
      <c r="E264"/>
      <c r="F264" s="25"/>
      <c r="G264" s="25"/>
      <c r="H264" s="25"/>
      <c r="I264"/>
      <c r="J264"/>
      <c r="K264"/>
      <c r="L264"/>
      <c r="M264"/>
      <c r="N264"/>
    </row>
    <row r="265" spans="1:14" s="34" customFormat="1">
      <c r="A265"/>
      <c r="B265" s="188"/>
      <c r="C265"/>
      <c r="D265"/>
      <c r="E265"/>
      <c r="F265" s="25"/>
      <c r="G265" s="25"/>
      <c r="H265" s="25"/>
      <c r="I265"/>
      <c r="J265"/>
      <c r="K265"/>
      <c r="L265"/>
      <c r="M265"/>
      <c r="N265"/>
    </row>
    <row r="266" spans="1:14" s="34" customFormat="1">
      <c r="A266"/>
      <c r="B266" s="188"/>
      <c r="C266"/>
      <c r="D266"/>
      <c r="E266"/>
      <c r="F266" s="25"/>
      <c r="G266" s="25"/>
      <c r="H266" s="25"/>
      <c r="I266"/>
      <c r="J266"/>
      <c r="K266"/>
      <c r="L266"/>
      <c r="M266"/>
      <c r="N266"/>
    </row>
    <row r="267" spans="1:14" s="34" customFormat="1">
      <c r="A267"/>
      <c r="B267" s="188"/>
      <c r="C267"/>
      <c r="D267"/>
      <c r="E267"/>
      <c r="F267" s="25"/>
      <c r="G267" s="25"/>
      <c r="H267" s="25"/>
      <c r="I267"/>
      <c r="J267"/>
      <c r="K267"/>
      <c r="L267"/>
      <c r="M267"/>
      <c r="N267"/>
    </row>
    <row r="268" spans="1:14" s="34" customFormat="1">
      <c r="A268"/>
      <c r="B268" s="188"/>
      <c r="C268"/>
      <c r="D268"/>
      <c r="E268"/>
      <c r="F268" s="25"/>
      <c r="G268" s="25"/>
      <c r="H268" s="25"/>
      <c r="I268"/>
      <c r="J268"/>
      <c r="K268"/>
      <c r="L268"/>
      <c r="M268"/>
      <c r="N268"/>
    </row>
    <row r="269" spans="1:14" s="34" customFormat="1">
      <c r="A269"/>
      <c r="B269" s="188"/>
      <c r="C269"/>
      <c r="D269"/>
      <c r="E269"/>
      <c r="F269" s="25"/>
      <c r="G269" s="25"/>
      <c r="H269" s="25"/>
      <c r="I269"/>
      <c r="J269"/>
      <c r="K269"/>
      <c r="L269"/>
      <c r="M269"/>
      <c r="N269"/>
    </row>
    <row r="270" spans="1:14" s="34" customFormat="1">
      <c r="A270"/>
      <c r="B270" s="188"/>
      <c r="C270"/>
      <c r="D270"/>
      <c r="E270"/>
      <c r="F270" s="25"/>
      <c r="G270" s="25"/>
      <c r="H270" s="25"/>
      <c r="I270"/>
      <c r="J270"/>
      <c r="K270"/>
      <c r="L270"/>
      <c r="M270"/>
      <c r="N270"/>
    </row>
    <row r="271" spans="1:14" s="34" customFormat="1">
      <c r="A271"/>
      <c r="B271" s="188"/>
      <c r="C271"/>
      <c r="D271"/>
      <c r="E271"/>
      <c r="F271" s="25"/>
      <c r="G271" s="25"/>
      <c r="H271" s="25"/>
      <c r="I271"/>
      <c r="J271"/>
      <c r="K271"/>
      <c r="L271"/>
      <c r="M271"/>
      <c r="N271"/>
    </row>
    <row r="272" spans="1:14" s="34" customFormat="1">
      <c r="A272"/>
      <c r="B272" s="188"/>
      <c r="C272"/>
      <c r="D272"/>
      <c r="E272"/>
      <c r="F272" s="25"/>
      <c r="G272" s="25"/>
      <c r="H272" s="25"/>
      <c r="I272"/>
      <c r="J272"/>
      <c r="K272"/>
      <c r="L272"/>
      <c r="M272"/>
      <c r="N272"/>
    </row>
    <row r="273" spans="1:15" s="34" customFormat="1">
      <c r="A273"/>
      <c r="B273" s="188"/>
      <c r="C273"/>
      <c r="D273"/>
      <c r="E273"/>
      <c r="F273" s="25"/>
      <c r="G273" s="25"/>
      <c r="H273" s="25"/>
      <c r="I273"/>
      <c r="J273"/>
      <c r="K273"/>
      <c r="L273"/>
      <c r="M273"/>
      <c r="N273"/>
    </row>
    <row r="274" spans="1:15" s="34" customFormat="1">
      <c r="A274"/>
      <c r="B274" s="188"/>
      <c r="C274"/>
      <c r="D274"/>
      <c r="E274"/>
      <c r="F274" s="25"/>
      <c r="G274" s="25"/>
      <c r="H274" s="25"/>
      <c r="I274"/>
      <c r="J274"/>
      <c r="K274"/>
      <c r="L274"/>
      <c r="M274"/>
      <c r="N274"/>
    </row>
    <row r="275" spans="1:15" s="34" customFormat="1">
      <c r="A275"/>
      <c r="B275" s="188"/>
      <c r="C275"/>
      <c r="D275"/>
      <c r="E275"/>
      <c r="F275" s="25"/>
      <c r="G275" s="25"/>
      <c r="H275" s="25"/>
      <c r="I275"/>
      <c r="J275"/>
      <c r="K275"/>
      <c r="L275"/>
      <c r="M275"/>
      <c r="N275"/>
    </row>
    <row r="276" spans="1:15" s="34" customFormat="1">
      <c r="A276"/>
      <c r="B276" s="188"/>
      <c r="C276"/>
      <c r="D276"/>
      <c r="E276"/>
      <c r="F276" s="25"/>
      <c r="G276" s="25"/>
      <c r="H276" s="25"/>
      <c r="I276"/>
      <c r="J276"/>
      <c r="K276"/>
      <c r="L276"/>
      <c r="M276"/>
      <c r="N276"/>
      <c r="O276" s="42"/>
    </row>
    <row r="277" spans="1:15" s="34" customFormat="1">
      <c r="A277"/>
      <c r="B277" s="188"/>
      <c r="C277"/>
      <c r="D277"/>
      <c r="E277"/>
      <c r="F277" s="25"/>
      <c r="G277" s="25"/>
      <c r="H277" s="25"/>
      <c r="I277"/>
      <c r="J277"/>
      <c r="K277"/>
      <c r="L277"/>
      <c r="M277"/>
      <c r="N277"/>
      <c r="O277" s="42"/>
    </row>
    <row r="278" spans="1:15" s="34" customFormat="1">
      <c r="A278"/>
      <c r="B278" s="188"/>
      <c r="C278"/>
      <c r="D278"/>
      <c r="E278"/>
      <c r="F278" s="25"/>
      <c r="G278" s="25"/>
      <c r="H278" s="25"/>
      <c r="I278"/>
      <c r="J278"/>
      <c r="K278"/>
      <c r="L278"/>
      <c r="M278"/>
      <c r="N278"/>
      <c r="O278" s="42"/>
    </row>
    <row r="279" spans="1:15" s="34" customFormat="1">
      <c r="A279"/>
      <c r="B279" s="188"/>
      <c r="C279"/>
      <c r="D279"/>
      <c r="E279"/>
      <c r="F279" s="25"/>
      <c r="G279" s="25"/>
      <c r="H279" s="25"/>
      <c r="I279"/>
      <c r="J279"/>
      <c r="K279"/>
      <c r="L279"/>
      <c r="M279"/>
      <c r="N279"/>
      <c r="O279" s="42"/>
    </row>
    <row r="280" spans="1:15" s="34" customFormat="1">
      <c r="A280"/>
      <c r="B280" s="188"/>
      <c r="C280"/>
      <c r="D280"/>
      <c r="E280"/>
      <c r="F280" s="25"/>
      <c r="G280" s="25"/>
      <c r="H280" s="25"/>
      <c r="I280"/>
      <c r="J280"/>
      <c r="K280"/>
      <c r="L280"/>
      <c r="M280"/>
      <c r="N280"/>
      <c r="O280" s="42"/>
    </row>
    <row r="281" spans="1:15" s="34" customFormat="1">
      <c r="A281"/>
      <c r="B281" s="188"/>
      <c r="C281"/>
      <c r="D281"/>
      <c r="E281"/>
      <c r="F281" s="25"/>
      <c r="G281" s="25"/>
      <c r="H281" s="25"/>
      <c r="I281"/>
      <c r="J281"/>
      <c r="K281"/>
      <c r="L281"/>
      <c r="M281"/>
      <c r="N281"/>
      <c r="O281" s="42"/>
    </row>
    <row r="282" spans="1:15" s="34" customFormat="1">
      <c r="A282"/>
      <c r="B282" s="188"/>
      <c r="C282"/>
      <c r="D282"/>
      <c r="E282"/>
      <c r="F282" s="25"/>
      <c r="G282" s="25"/>
      <c r="H282" s="25"/>
      <c r="I282"/>
      <c r="J282"/>
      <c r="K282"/>
      <c r="L282"/>
      <c r="M282"/>
      <c r="N282"/>
      <c r="O282" s="42"/>
    </row>
    <row r="283" spans="1:15" s="34" customFormat="1">
      <c r="A283"/>
      <c r="B283" s="188"/>
      <c r="C283"/>
      <c r="D283"/>
      <c r="E283"/>
      <c r="F283" s="25"/>
      <c r="G283" s="25"/>
      <c r="H283" s="25"/>
      <c r="I283"/>
      <c r="J283"/>
      <c r="K283"/>
      <c r="L283"/>
      <c r="M283"/>
      <c r="N283"/>
      <c r="O283" s="42"/>
    </row>
    <row r="284" spans="1:15" s="34" customFormat="1">
      <c r="A284"/>
      <c r="B284" s="188"/>
      <c r="C284"/>
      <c r="D284"/>
      <c r="E284"/>
      <c r="F284" s="25"/>
      <c r="G284" s="25"/>
      <c r="H284" s="25"/>
      <c r="I284"/>
      <c r="J284"/>
      <c r="K284"/>
      <c r="L284"/>
      <c r="M284"/>
      <c r="N284"/>
      <c r="O284" s="42"/>
    </row>
    <row r="285" spans="1:15" s="34" customFormat="1">
      <c r="A285"/>
      <c r="B285" s="188"/>
      <c r="C285"/>
      <c r="D285"/>
      <c r="E285"/>
      <c r="F285" s="25"/>
      <c r="G285" s="25"/>
      <c r="H285" s="25"/>
      <c r="I285"/>
      <c r="J285"/>
      <c r="K285"/>
      <c r="L285"/>
      <c r="M285"/>
      <c r="N285"/>
    </row>
    <row r="286" spans="1:15" s="34" customFormat="1">
      <c r="A286"/>
      <c r="B286" s="188"/>
      <c r="C286"/>
      <c r="D286"/>
      <c r="E286"/>
      <c r="F286" s="25"/>
      <c r="G286" s="25"/>
      <c r="H286" s="25"/>
      <c r="I286"/>
      <c r="J286"/>
      <c r="K286"/>
      <c r="L286"/>
      <c r="M286"/>
      <c r="N286"/>
    </row>
    <row r="287" spans="1:15" s="34" customFormat="1">
      <c r="A287"/>
      <c r="B287" s="188"/>
      <c r="C287"/>
      <c r="D287"/>
      <c r="E287"/>
      <c r="F287" s="25"/>
      <c r="G287" s="25"/>
      <c r="H287" s="25"/>
      <c r="I287"/>
      <c r="J287"/>
      <c r="K287"/>
      <c r="L287"/>
      <c r="M287"/>
      <c r="N287"/>
    </row>
    <row r="288" spans="1:15" s="34" customFormat="1">
      <c r="A288"/>
      <c r="B288" s="188"/>
      <c r="C288"/>
      <c r="D288"/>
      <c r="E288"/>
      <c r="F288" s="25"/>
      <c r="G288" s="25"/>
      <c r="H288" s="25"/>
      <c r="I288"/>
      <c r="J288"/>
      <c r="K288"/>
      <c r="L288"/>
      <c r="M288"/>
      <c r="N288"/>
    </row>
    <row r="289" spans="1:14" s="34" customFormat="1">
      <c r="A289"/>
      <c r="B289" s="188"/>
      <c r="C289"/>
      <c r="D289"/>
      <c r="E289"/>
      <c r="F289" s="25"/>
      <c r="G289" s="25"/>
      <c r="H289" s="25"/>
      <c r="I289"/>
      <c r="J289"/>
      <c r="K289"/>
      <c r="L289"/>
      <c r="M289"/>
      <c r="N289"/>
    </row>
    <row r="290" spans="1:14" s="34" customFormat="1">
      <c r="A290"/>
      <c r="B290" s="188"/>
      <c r="C290"/>
      <c r="D290"/>
      <c r="E290"/>
      <c r="F290" s="25"/>
      <c r="G290" s="25"/>
      <c r="H290" s="25"/>
      <c r="I290"/>
      <c r="J290"/>
      <c r="K290"/>
      <c r="L290"/>
      <c r="M290"/>
      <c r="N290"/>
    </row>
    <row r="291" spans="1:14" s="34" customFormat="1">
      <c r="A291"/>
      <c r="B291" s="188"/>
      <c r="C291"/>
      <c r="D291"/>
      <c r="E291"/>
      <c r="F291" s="25"/>
      <c r="G291" s="25"/>
      <c r="H291" s="25"/>
      <c r="I291"/>
      <c r="J291"/>
      <c r="K291"/>
      <c r="L291"/>
      <c r="M291"/>
      <c r="N291"/>
    </row>
    <row r="292" spans="1:14" s="34" customFormat="1">
      <c r="A292"/>
      <c r="B292" s="188"/>
      <c r="C292"/>
      <c r="D292"/>
      <c r="E292"/>
      <c r="F292" s="25"/>
      <c r="G292" s="25"/>
      <c r="H292" s="25"/>
      <c r="I292"/>
      <c r="J292"/>
      <c r="K292"/>
      <c r="L292"/>
      <c r="M292"/>
      <c r="N292"/>
    </row>
    <row r="295" spans="1:14" s="34" customFormat="1">
      <c r="A295"/>
      <c r="B295" s="188"/>
      <c r="C295"/>
      <c r="D295"/>
      <c r="E295"/>
      <c r="F295" s="25"/>
      <c r="G295" s="25"/>
      <c r="H295" s="25"/>
      <c r="I295"/>
      <c r="J295"/>
      <c r="K295"/>
      <c r="L295"/>
      <c r="M295"/>
      <c r="N295"/>
    </row>
    <row r="296" spans="1:14" s="34" customFormat="1">
      <c r="A296"/>
      <c r="B296" s="188"/>
      <c r="C296"/>
      <c r="D296"/>
      <c r="E296"/>
      <c r="F296" s="25"/>
      <c r="G296" s="25"/>
      <c r="H296" s="25"/>
      <c r="I296"/>
      <c r="J296"/>
      <c r="K296"/>
      <c r="L296"/>
      <c r="M296"/>
      <c r="N296"/>
    </row>
    <row r="297" spans="1:14" s="34" customFormat="1">
      <c r="A297"/>
      <c r="B297" s="188"/>
      <c r="C297"/>
      <c r="D297"/>
      <c r="E297"/>
      <c r="F297" s="25"/>
      <c r="G297" s="25"/>
      <c r="H297" s="25"/>
      <c r="I297"/>
      <c r="J297"/>
      <c r="K297"/>
      <c r="L297"/>
      <c r="M297"/>
      <c r="N297"/>
    </row>
    <row r="298" spans="1:14" s="34" customFormat="1">
      <c r="A298"/>
      <c r="B298" s="188"/>
      <c r="C298"/>
      <c r="D298"/>
      <c r="E298"/>
      <c r="F298" s="25"/>
      <c r="G298" s="25"/>
      <c r="H298" s="25"/>
      <c r="I298"/>
      <c r="J298"/>
      <c r="K298"/>
      <c r="L298"/>
      <c r="M298"/>
      <c r="N298"/>
    </row>
    <row r="299" spans="1:14" s="34" customFormat="1">
      <c r="A299"/>
      <c r="B299" s="188"/>
      <c r="C299"/>
      <c r="D299"/>
      <c r="E299"/>
      <c r="F299" s="25"/>
      <c r="G299" s="25"/>
      <c r="H299" s="25"/>
      <c r="I299"/>
      <c r="J299"/>
      <c r="K299"/>
      <c r="L299"/>
      <c r="M299"/>
      <c r="N299"/>
    </row>
    <row r="300" spans="1:14" s="34" customFormat="1">
      <c r="A300"/>
      <c r="B300" s="188"/>
      <c r="C300"/>
      <c r="D300"/>
      <c r="E300"/>
      <c r="F300" s="25"/>
      <c r="G300" s="25"/>
      <c r="H300" s="25"/>
      <c r="I300"/>
      <c r="J300"/>
      <c r="K300"/>
      <c r="L300"/>
      <c r="M300"/>
      <c r="N300"/>
    </row>
    <row r="301" spans="1:14" s="34" customFormat="1">
      <c r="A301"/>
      <c r="B301" s="188"/>
      <c r="C301"/>
      <c r="D301"/>
      <c r="E301"/>
      <c r="F301" s="25"/>
      <c r="G301" s="25"/>
      <c r="H301" s="25"/>
      <c r="I301"/>
      <c r="J301"/>
      <c r="K301"/>
      <c r="L301"/>
      <c r="M301"/>
      <c r="N301"/>
    </row>
    <row r="302" spans="1:14" s="34" customFormat="1">
      <c r="A302"/>
      <c r="B302" s="188"/>
      <c r="C302"/>
      <c r="D302"/>
      <c r="E302"/>
      <c r="F302" s="25"/>
      <c r="G302" s="25"/>
      <c r="H302" s="25"/>
      <c r="I302"/>
      <c r="J302"/>
      <c r="K302"/>
      <c r="L302"/>
      <c r="M302"/>
      <c r="N302"/>
    </row>
    <row r="303" spans="1:14" s="34" customFormat="1">
      <c r="A303"/>
      <c r="B303" s="188"/>
      <c r="C303"/>
      <c r="D303"/>
      <c r="E303"/>
      <c r="F303" s="25"/>
      <c r="G303" s="25"/>
      <c r="H303" s="25"/>
      <c r="I303"/>
      <c r="J303"/>
      <c r="K303"/>
      <c r="L303"/>
      <c r="M303"/>
      <c r="N303"/>
    </row>
    <row r="304" spans="1:14" s="34" customFormat="1">
      <c r="A304"/>
      <c r="B304" s="188"/>
      <c r="C304"/>
      <c r="D304"/>
      <c r="E304"/>
      <c r="F304" s="25"/>
      <c r="G304" s="25"/>
      <c r="H304" s="25"/>
      <c r="I304"/>
      <c r="J304"/>
      <c r="K304"/>
      <c r="L304"/>
      <c r="M304"/>
      <c r="N304"/>
    </row>
    <row r="339" hidden="1"/>
    <row r="341" hidden="1"/>
    <row r="343" hidden="1"/>
    <row r="350" hidden="1"/>
    <row r="352" hidden="1"/>
  </sheetData>
  <mergeCells count="11">
    <mergeCell ref="A2:C2"/>
    <mergeCell ref="C3:C4"/>
    <mergeCell ref="D3:E3"/>
    <mergeCell ref="F3:G3"/>
    <mergeCell ref="H3:I3"/>
    <mergeCell ref="A71:L71"/>
    <mergeCell ref="A6:L6"/>
    <mergeCell ref="A7:L7"/>
    <mergeCell ref="L3:L4"/>
    <mergeCell ref="J3:K3"/>
    <mergeCell ref="A41:L41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U257"/>
  <sheetViews>
    <sheetView zoomScale="91" zoomScaleNormal="91" workbookViewId="0">
      <pane xSplit="6" ySplit="4" topLeftCell="G92" activePane="bottomRight" state="frozen"/>
      <selection pane="topRight" activeCell="H1" sqref="H1"/>
      <selection pane="bottomLeft" activeCell="A8" sqref="A8"/>
      <selection pane="bottomRight" activeCell="F107" sqref="F107"/>
    </sheetView>
  </sheetViews>
  <sheetFormatPr defaultRowHeight="15"/>
  <cols>
    <col min="1" max="1" width="9.140625" customWidth="1"/>
    <col min="2" max="2" width="35.28515625" style="188" customWidth="1"/>
    <col min="3" max="3" width="21.42578125" customWidth="1"/>
    <col min="4" max="4" width="11.7109375" customWidth="1"/>
    <col min="5" max="5" width="12.5703125" customWidth="1"/>
    <col min="6" max="6" width="25.28515625" style="25" customWidth="1"/>
    <col min="7" max="7" width="24" style="25" customWidth="1"/>
    <col min="8" max="8" width="21.85546875" style="25" customWidth="1"/>
    <col min="9" max="9" width="19.85546875" customWidth="1"/>
    <col min="10" max="10" width="19" customWidth="1"/>
    <col min="11" max="11" width="20.85546875" customWidth="1"/>
    <col min="12" max="12" width="30.42578125" customWidth="1"/>
    <col min="13" max="13" width="19.42578125" bestFit="1" customWidth="1"/>
    <col min="14" max="14" width="18" bestFit="1" customWidth="1"/>
  </cols>
  <sheetData>
    <row r="1" spans="1:14" ht="33.75" customHeight="1">
      <c r="A1" s="401" t="s">
        <v>102</v>
      </c>
      <c r="B1" s="753" t="s">
        <v>822</v>
      </c>
      <c r="C1" s="754"/>
      <c r="D1" s="754"/>
      <c r="E1" s="754"/>
      <c r="F1" s="754"/>
      <c r="G1" s="754"/>
      <c r="H1" s="754"/>
      <c r="I1" s="754"/>
      <c r="J1" s="754"/>
      <c r="K1" s="754"/>
      <c r="L1" s="755"/>
      <c r="M1" s="405"/>
      <c r="N1" s="405"/>
    </row>
    <row r="2" spans="1:14" ht="18" customHeight="1">
      <c r="A2" s="750"/>
      <c r="B2" s="751"/>
      <c r="C2" s="751"/>
      <c r="D2" s="751"/>
      <c r="E2" s="751"/>
      <c r="F2" s="751"/>
      <c r="G2" s="751"/>
      <c r="H2" s="751"/>
      <c r="I2" s="751"/>
      <c r="J2" s="751"/>
      <c r="K2" s="751"/>
      <c r="L2" s="752"/>
      <c r="M2" s="405"/>
      <c r="N2" s="405"/>
    </row>
    <row r="3" spans="1:14" s="2" customFormat="1" ht="47.25">
      <c r="A3" s="413" t="s">
        <v>0</v>
      </c>
      <c r="B3" s="414" t="s">
        <v>1</v>
      </c>
      <c r="C3" s="744" t="s">
        <v>2</v>
      </c>
      <c r="D3" s="746" t="s">
        <v>3</v>
      </c>
      <c r="E3" s="747"/>
      <c r="F3" s="748" t="s">
        <v>4</v>
      </c>
      <c r="G3" s="749"/>
      <c r="H3" s="748" t="s">
        <v>5</v>
      </c>
      <c r="I3" s="749"/>
      <c r="J3" s="748" t="s">
        <v>6</v>
      </c>
      <c r="K3" s="749"/>
      <c r="L3" s="744" t="s">
        <v>7</v>
      </c>
      <c r="M3" s="406"/>
      <c r="N3" s="406"/>
    </row>
    <row r="4" spans="1:14" s="2" customFormat="1" ht="47.25">
      <c r="A4" s="415"/>
      <c r="B4" s="423"/>
      <c r="C4" s="745"/>
      <c r="D4" s="416" t="s">
        <v>9</v>
      </c>
      <c r="E4" s="416" t="s">
        <v>10</v>
      </c>
      <c r="F4" s="417" t="s">
        <v>8</v>
      </c>
      <c r="G4" s="418" t="s">
        <v>753</v>
      </c>
      <c r="H4" s="417" t="s">
        <v>8</v>
      </c>
      <c r="I4" s="419" t="s">
        <v>753</v>
      </c>
      <c r="J4" s="417" t="s">
        <v>8</v>
      </c>
      <c r="K4" s="419" t="s">
        <v>753</v>
      </c>
      <c r="L4" s="745"/>
      <c r="M4" s="406"/>
      <c r="N4" s="406"/>
    </row>
    <row r="5" spans="1:14" ht="15.75">
      <c r="A5" s="407">
        <v>1</v>
      </c>
      <c r="B5" s="407">
        <v>2</v>
      </c>
      <c r="C5" s="407">
        <v>4</v>
      </c>
      <c r="D5" s="407">
        <v>5</v>
      </c>
      <c r="E5" s="407">
        <v>6</v>
      </c>
      <c r="F5" s="407">
        <v>7</v>
      </c>
      <c r="G5" s="407">
        <v>8</v>
      </c>
      <c r="H5" s="407">
        <v>9</v>
      </c>
      <c r="I5" s="407">
        <v>10</v>
      </c>
      <c r="J5" s="407">
        <v>11</v>
      </c>
      <c r="K5" s="407">
        <v>12</v>
      </c>
      <c r="L5" s="407">
        <v>13</v>
      </c>
      <c r="M5" s="405"/>
      <c r="N5" s="405"/>
    </row>
    <row r="6" spans="1:14" ht="15.75">
      <c r="A6" s="756" t="s">
        <v>43</v>
      </c>
      <c r="B6" s="757"/>
      <c r="C6" s="757"/>
      <c r="D6" s="757"/>
      <c r="E6" s="757"/>
      <c r="F6" s="757"/>
      <c r="G6" s="757"/>
      <c r="H6" s="757"/>
      <c r="I6" s="757"/>
      <c r="J6" s="757"/>
      <c r="K6" s="757"/>
      <c r="L6" s="758"/>
      <c r="M6" s="405"/>
      <c r="N6" s="405"/>
    </row>
    <row r="7" spans="1:14" s="2" customFormat="1" ht="15.75">
      <c r="A7" s="759" t="s">
        <v>44</v>
      </c>
      <c r="B7" s="760"/>
      <c r="C7" s="760"/>
      <c r="D7" s="760"/>
      <c r="E7" s="760"/>
      <c r="F7" s="760"/>
      <c r="G7" s="760"/>
      <c r="H7" s="760"/>
      <c r="I7" s="760"/>
      <c r="J7" s="760"/>
      <c r="K7" s="760"/>
      <c r="L7" s="761"/>
      <c r="M7" s="406"/>
      <c r="N7" s="405"/>
    </row>
    <row r="8" spans="1:14" ht="63">
      <c r="A8" s="288" t="s">
        <v>13</v>
      </c>
      <c r="B8" s="289" t="s">
        <v>420</v>
      </c>
      <c r="C8" s="290" t="s">
        <v>155</v>
      </c>
      <c r="D8" s="291">
        <v>44197</v>
      </c>
      <c r="E8" s="291">
        <v>44561</v>
      </c>
      <c r="F8" s="292">
        <v>0</v>
      </c>
      <c r="G8" s="402">
        <v>0</v>
      </c>
      <c r="H8" s="293">
        <v>0</v>
      </c>
      <c r="I8" s="293">
        <v>0</v>
      </c>
      <c r="J8" s="293">
        <v>0</v>
      </c>
      <c r="K8" s="293">
        <v>0</v>
      </c>
      <c r="L8" s="306"/>
      <c r="M8" s="405"/>
      <c r="N8" s="406"/>
    </row>
    <row r="9" spans="1:14" ht="63">
      <c r="A9" s="288" t="s">
        <v>15</v>
      </c>
      <c r="B9" s="289" t="s">
        <v>433</v>
      </c>
      <c r="C9" s="290" t="s">
        <v>155</v>
      </c>
      <c r="D9" s="291">
        <v>44197</v>
      </c>
      <c r="E9" s="291">
        <v>44561</v>
      </c>
      <c r="F9" s="292">
        <v>1405319.6099999999</v>
      </c>
      <c r="G9" s="402">
        <v>1388405.88</v>
      </c>
      <c r="H9" s="293">
        <v>4189575.17</v>
      </c>
      <c r="I9" s="293">
        <v>4189575.17</v>
      </c>
      <c r="J9" s="293">
        <v>442342.06000000006</v>
      </c>
      <c r="K9" s="293">
        <v>442342.06000000006</v>
      </c>
      <c r="L9" s="306" t="s">
        <v>762</v>
      </c>
      <c r="M9" s="405"/>
      <c r="N9" s="405"/>
    </row>
    <row r="10" spans="1:14" ht="78.75">
      <c r="A10" s="227" t="s">
        <v>434</v>
      </c>
      <c r="B10" s="228" t="s">
        <v>763</v>
      </c>
      <c r="C10" s="229" t="s">
        <v>155</v>
      </c>
      <c r="D10" s="230">
        <v>44197</v>
      </c>
      <c r="E10" s="230">
        <v>44286</v>
      </c>
      <c r="F10" s="225">
        <v>0</v>
      </c>
      <c r="G10" s="251">
        <v>0</v>
      </c>
      <c r="H10" s="226">
        <v>0</v>
      </c>
      <c r="I10" s="226">
        <v>0</v>
      </c>
      <c r="J10" s="226">
        <v>0</v>
      </c>
      <c r="K10" s="226">
        <v>0</v>
      </c>
      <c r="L10" s="432" t="s">
        <v>762</v>
      </c>
      <c r="M10" s="405"/>
      <c r="N10" s="405"/>
    </row>
    <row r="11" spans="1:14" ht="63">
      <c r="A11" s="221" t="s">
        <v>435</v>
      </c>
      <c r="B11" s="222" t="s">
        <v>764</v>
      </c>
      <c r="C11" s="223" t="s">
        <v>155</v>
      </c>
      <c r="D11" s="224">
        <v>44286</v>
      </c>
      <c r="E11" s="224">
        <v>44561</v>
      </c>
      <c r="F11" s="225">
        <v>47873.08</v>
      </c>
      <c r="G11" s="251">
        <v>47873.08</v>
      </c>
      <c r="H11" s="226">
        <v>47873.08</v>
      </c>
      <c r="I11" s="226">
        <v>47873.08</v>
      </c>
      <c r="J11" s="226">
        <v>111703.85</v>
      </c>
      <c r="K11" s="226">
        <v>111703.85</v>
      </c>
      <c r="L11" s="432" t="s">
        <v>762</v>
      </c>
      <c r="M11" s="405"/>
      <c r="N11" s="405"/>
    </row>
    <row r="12" spans="1:14" s="2" customFormat="1" ht="63">
      <c r="A12" s="221" t="s">
        <v>436</v>
      </c>
      <c r="B12" s="222" t="s">
        <v>765</v>
      </c>
      <c r="C12" s="223" t="s">
        <v>155</v>
      </c>
      <c r="D12" s="224">
        <v>44286</v>
      </c>
      <c r="E12" s="224">
        <v>44561</v>
      </c>
      <c r="F12" s="225">
        <v>141702.09</v>
      </c>
      <c r="G12" s="251">
        <v>141702.09</v>
      </c>
      <c r="H12" s="226">
        <v>141702.09</v>
      </c>
      <c r="I12" s="226">
        <v>141702.09</v>
      </c>
      <c r="J12" s="226">
        <v>330638.21000000002</v>
      </c>
      <c r="K12" s="226">
        <v>330638.21000000002</v>
      </c>
      <c r="L12" s="432" t="s">
        <v>762</v>
      </c>
      <c r="M12" s="406"/>
      <c r="N12" s="405"/>
    </row>
    <row r="13" spans="1:14" ht="110.25">
      <c r="A13" s="221" t="s">
        <v>437</v>
      </c>
      <c r="B13" s="222" t="s">
        <v>766</v>
      </c>
      <c r="C13" s="223" t="s">
        <v>155</v>
      </c>
      <c r="D13" s="224">
        <v>44197</v>
      </c>
      <c r="E13" s="224">
        <v>44286</v>
      </c>
      <c r="F13" s="225">
        <v>0</v>
      </c>
      <c r="G13" s="251">
        <v>0</v>
      </c>
      <c r="H13" s="226">
        <v>0</v>
      </c>
      <c r="I13" s="226">
        <v>0</v>
      </c>
      <c r="J13" s="226">
        <v>0</v>
      </c>
      <c r="K13" s="226">
        <v>0</v>
      </c>
      <c r="L13" s="432"/>
      <c r="M13" s="405"/>
      <c r="N13" s="406"/>
    </row>
    <row r="14" spans="1:14" ht="94.5">
      <c r="A14" s="221" t="s">
        <v>438</v>
      </c>
      <c r="B14" s="222" t="s">
        <v>767</v>
      </c>
      <c r="C14" s="223" t="s">
        <v>155</v>
      </c>
      <c r="D14" s="224">
        <v>44286</v>
      </c>
      <c r="E14" s="224">
        <v>44430</v>
      </c>
      <c r="F14" s="225">
        <v>615744.43999999994</v>
      </c>
      <c r="G14" s="251">
        <v>615744.43999999994</v>
      </c>
      <c r="H14" s="226">
        <v>4000000</v>
      </c>
      <c r="I14" s="226">
        <v>4000000</v>
      </c>
      <c r="J14" s="226">
        <v>0</v>
      </c>
      <c r="K14" s="226">
        <v>0</v>
      </c>
      <c r="L14" s="432"/>
      <c r="M14" s="405"/>
      <c r="N14" s="405"/>
    </row>
    <row r="15" spans="1:14" ht="78.75">
      <c r="A15" s="221" t="s">
        <v>439</v>
      </c>
      <c r="B15" s="222" t="s">
        <v>768</v>
      </c>
      <c r="C15" s="223" t="s">
        <v>155</v>
      </c>
      <c r="D15" s="224">
        <v>44317</v>
      </c>
      <c r="E15" s="224">
        <v>44397</v>
      </c>
      <c r="F15" s="225">
        <v>0</v>
      </c>
      <c r="G15" s="251">
        <v>0</v>
      </c>
      <c r="H15" s="226">
        <v>0</v>
      </c>
      <c r="I15" s="226">
        <v>0</v>
      </c>
      <c r="J15" s="226">
        <v>0</v>
      </c>
      <c r="K15" s="226">
        <v>0</v>
      </c>
      <c r="L15" s="432"/>
      <c r="M15" s="405"/>
      <c r="N15" s="405"/>
    </row>
    <row r="16" spans="1:14" s="2" customFormat="1" ht="63">
      <c r="A16" s="221" t="s">
        <v>769</v>
      </c>
      <c r="B16" s="222" t="s">
        <v>770</v>
      </c>
      <c r="C16" s="223" t="s">
        <v>155</v>
      </c>
      <c r="D16" s="224">
        <v>44348</v>
      </c>
      <c r="E16" s="224">
        <v>44423</v>
      </c>
      <c r="F16" s="225">
        <v>600000</v>
      </c>
      <c r="G16" s="251">
        <v>583086.27</v>
      </c>
      <c r="H16" s="226">
        <v>0</v>
      </c>
      <c r="I16" s="226">
        <v>0</v>
      </c>
      <c r="J16" s="226">
        <v>0</v>
      </c>
      <c r="K16" s="226">
        <v>0</v>
      </c>
      <c r="L16" s="432"/>
      <c r="M16" s="405"/>
      <c r="N16" s="405"/>
    </row>
    <row r="17" spans="1:14" ht="94.5">
      <c r="A17" s="221" t="s">
        <v>423</v>
      </c>
      <c r="B17" s="231" t="s">
        <v>771</v>
      </c>
      <c r="C17" s="232" t="s">
        <v>155</v>
      </c>
      <c r="D17" s="224" t="s">
        <v>14</v>
      </c>
      <c r="E17" s="224">
        <v>44286</v>
      </c>
      <c r="F17" s="225" t="s">
        <v>14</v>
      </c>
      <c r="G17" s="251" t="s">
        <v>14</v>
      </c>
      <c r="H17" s="226" t="s">
        <v>14</v>
      </c>
      <c r="I17" s="226" t="s">
        <v>14</v>
      </c>
      <c r="J17" s="226" t="s">
        <v>14</v>
      </c>
      <c r="K17" s="226" t="s">
        <v>14</v>
      </c>
      <c r="L17" s="432"/>
      <c r="M17" s="408"/>
      <c r="N17" s="405"/>
    </row>
    <row r="18" spans="1:14" ht="63">
      <c r="A18" s="221" t="s">
        <v>424</v>
      </c>
      <c r="B18" s="231" t="s">
        <v>772</v>
      </c>
      <c r="C18" s="232" t="s">
        <v>155</v>
      </c>
      <c r="D18" s="224" t="s">
        <v>14</v>
      </c>
      <c r="E18" s="224">
        <v>44561</v>
      </c>
      <c r="F18" s="225" t="s">
        <v>14</v>
      </c>
      <c r="G18" s="251" t="s">
        <v>14</v>
      </c>
      <c r="H18" s="226" t="s">
        <v>14</v>
      </c>
      <c r="I18" s="226" t="s">
        <v>14</v>
      </c>
      <c r="J18" s="226" t="s">
        <v>14</v>
      </c>
      <c r="K18" s="226" t="s">
        <v>14</v>
      </c>
      <c r="L18" s="432"/>
      <c r="M18" s="405"/>
      <c r="N18" s="408"/>
    </row>
    <row r="19" spans="1:14" ht="47.25">
      <c r="A19" s="221" t="s">
        <v>425</v>
      </c>
      <c r="B19" s="231" t="s">
        <v>773</v>
      </c>
      <c r="C19" s="232" t="s">
        <v>155</v>
      </c>
      <c r="D19" s="233" t="s">
        <v>14</v>
      </c>
      <c r="E19" s="224">
        <v>44561</v>
      </c>
      <c r="F19" s="234" t="s">
        <v>14</v>
      </c>
      <c r="G19" s="252" t="s">
        <v>14</v>
      </c>
      <c r="H19" s="235" t="s">
        <v>14</v>
      </c>
      <c r="I19" s="235" t="s">
        <v>14</v>
      </c>
      <c r="J19" s="235" t="s">
        <v>14</v>
      </c>
      <c r="K19" s="235" t="s">
        <v>14</v>
      </c>
      <c r="L19" s="432"/>
      <c r="M19" s="409"/>
      <c r="N19" s="405"/>
    </row>
    <row r="20" spans="1:14" ht="110.25">
      <c r="A20" s="221" t="s">
        <v>426</v>
      </c>
      <c r="B20" s="231" t="s">
        <v>774</v>
      </c>
      <c r="C20" s="232" t="s">
        <v>155</v>
      </c>
      <c r="D20" s="233" t="s">
        <v>14</v>
      </c>
      <c r="E20" s="224">
        <v>44286</v>
      </c>
      <c r="F20" s="234" t="s">
        <v>14</v>
      </c>
      <c r="G20" s="252" t="s">
        <v>14</v>
      </c>
      <c r="H20" s="235" t="s">
        <v>14</v>
      </c>
      <c r="I20" s="235" t="s">
        <v>14</v>
      </c>
      <c r="J20" s="235" t="s">
        <v>14</v>
      </c>
      <c r="K20" s="235" t="s">
        <v>14</v>
      </c>
      <c r="L20" s="432"/>
      <c r="M20" s="405"/>
      <c r="N20" s="409"/>
    </row>
    <row r="21" spans="1:14" ht="94.5">
      <c r="A21" s="221" t="s">
        <v>427</v>
      </c>
      <c r="B21" s="231" t="s">
        <v>775</v>
      </c>
      <c r="C21" s="232" t="s">
        <v>155</v>
      </c>
      <c r="D21" s="233" t="s">
        <v>14</v>
      </c>
      <c r="E21" s="224">
        <v>44430</v>
      </c>
      <c r="F21" s="234" t="s">
        <v>14</v>
      </c>
      <c r="G21" s="252" t="s">
        <v>14</v>
      </c>
      <c r="H21" s="235" t="s">
        <v>14</v>
      </c>
      <c r="I21" s="235" t="s">
        <v>14</v>
      </c>
      <c r="J21" s="235" t="s">
        <v>14</v>
      </c>
      <c r="K21" s="235" t="s">
        <v>14</v>
      </c>
      <c r="L21" s="432"/>
      <c r="M21" s="405"/>
      <c r="N21" s="405"/>
    </row>
    <row r="22" spans="1:14" ht="78.75">
      <c r="A22" s="221" t="s">
        <v>428</v>
      </c>
      <c r="B22" s="231" t="s">
        <v>776</v>
      </c>
      <c r="C22" s="232" t="s">
        <v>155</v>
      </c>
      <c r="D22" s="233" t="s">
        <v>14</v>
      </c>
      <c r="E22" s="224">
        <v>44397</v>
      </c>
      <c r="F22" s="234" t="s">
        <v>14</v>
      </c>
      <c r="G22" s="252" t="s">
        <v>14</v>
      </c>
      <c r="H22" s="235" t="s">
        <v>14</v>
      </c>
      <c r="I22" s="235" t="s">
        <v>14</v>
      </c>
      <c r="J22" s="235" t="s">
        <v>14</v>
      </c>
      <c r="K22" s="235" t="s">
        <v>14</v>
      </c>
      <c r="L22" s="432" t="s">
        <v>762</v>
      </c>
      <c r="M22" s="406"/>
      <c r="N22" s="405"/>
    </row>
    <row r="23" spans="1:14" ht="63">
      <c r="A23" s="221" t="s">
        <v>429</v>
      </c>
      <c r="B23" s="236" t="s">
        <v>777</v>
      </c>
      <c r="C23" s="232" t="s">
        <v>155</v>
      </c>
      <c r="D23" s="233" t="s">
        <v>14</v>
      </c>
      <c r="E23" s="224">
        <v>44423</v>
      </c>
      <c r="F23" s="234" t="s">
        <v>14</v>
      </c>
      <c r="G23" s="252" t="s">
        <v>14</v>
      </c>
      <c r="H23" s="235" t="s">
        <v>14</v>
      </c>
      <c r="I23" s="235" t="s">
        <v>14</v>
      </c>
      <c r="J23" s="235" t="s">
        <v>14</v>
      </c>
      <c r="K23" s="235" t="s">
        <v>14</v>
      </c>
      <c r="L23" s="432"/>
      <c r="M23" s="405"/>
      <c r="N23" s="406"/>
    </row>
    <row r="24" spans="1:14" ht="78.75">
      <c r="A24" s="288" t="s">
        <v>16</v>
      </c>
      <c r="B24" s="289" t="s">
        <v>446</v>
      </c>
      <c r="C24" s="290" t="s">
        <v>155</v>
      </c>
      <c r="D24" s="291">
        <v>44197</v>
      </c>
      <c r="E24" s="291">
        <v>44470</v>
      </c>
      <c r="F24" s="292">
        <v>215630</v>
      </c>
      <c r="G24" s="402">
        <v>215630</v>
      </c>
      <c r="H24" s="293">
        <v>599400</v>
      </c>
      <c r="I24" s="293">
        <v>599400</v>
      </c>
      <c r="J24" s="293">
        <v>0</v>
      </c>
      <c r="K24" s="293">
        <v>0</v>
      </c>
      <c r="L24" s="306"/>
      <c r="M24" s="405"/>
      <c r="N24" s="405"/>
    </row>
    <row r="25" spans="1:14" s="27" customFormat="1" ht="94.5">
      <c r="A25" s="221" t="s">
        <v>447</v>
      </c>
      <c r="B25" s="222" t="s">
        <v>778</v>
      </c>
      <c r="C25" s="223" t="s">
        <v>155</v>
      </c>
      <c r="D25" s="230">
        <v>44197</v>
      </c>
      <c r="E25" s="224">
        <v>44348</v>
      </c>
      <c r="F25" s="225">
        <v>0</v>
      </c>
      <c r="G25" s="251">
        <v>0</v>
      </c>
      <c r="H25" s="226">
        <v>0</v>
      </c>
      <c r="I25" s="226">
        <v>0</v>
      </c>
      <c r="J25" s="226">
        <v>0</v>
      </c>
      <c r="K25" s="226">
        <v>0</v>
      </c>
      <c r="L25" s="432"/>
      <c r="M25" s="405"/>
      <c r="N25" s="405"/>
    </row>
    <row r="26" spans="1:14" s="27" customFormat="1" ht="63">
      <c r="A26" s="221" t="s">
        <v>448</v>
      </c>
      <c r="B26" s="222" t="s">
        <v>779</v>
      </c>
      <c r="C26" s="223" t="s">
        <v>155</v>
      </c>
      <c r="D26" s="230">
        <v>43983</v>
      </c>
      <c r="E26" s="224">
        <v>44105</v>
      </c>
      <c r="F26" s="225">
        <v>215630</v>
      </c>
      <c r="G26" s="251">
        <v>215630</v>
      </c>
      <c r="H26" s="226">
        <v>599400</v>
      </c>
      <c r="I26" s="226">
        <v>599400</v>
      </c>
      <c r="J26" s="226">
        <v>0</v>
      </c>
      <c r="K26" s="226">
        <v>0</v>
      </c>
      <c r="L26" s="432" t="s">
        <v>762</v>
      </c>
      <c r="M26" s="406"/>
      <c r="N26" s="405"/>
    </row>
    <row r="27" spans="1:14" ht="94.5">
      <c r="A27" s="221" t="s">
        <v>430</v>
      </c>
      <c r="B27" s="231" t="s">
        <v>780</v>
      </c>
      <c r="C27" s="232" t="s">
        <v>155</v>
      </c>
      <c r="D27" s="233" t="s">
        <v>14</v>
      </c>
      <c r="E27" s="224">
        <v>44348</v>
      </c>
      <c r="F27" s="234" t="s">
        <v>14</v>
      </c>
      <c r="G27" s="252" t="s">
        <v>14</v>
      </c>
      <c r="H27" s="235" t="s">
        <v>14</v>
      </c>
      <c r="I27" s="235" t="s">
        <v>14</v>
      </c>
      <c r="J27" s="235" t="s">
        <v>14</v>
      </c>
      <c r="K27" s="235"/>
      <c r="L27" s="432"/>
      <c r="M27" s="405"/>
      <c r="N27" s="406"/>
    </row>
    <row r="28" spans="1:14" ht="47.25">
      <c r="A28" s="221" t="s">
        <v>431</v>
      </c>
      <c r="B28" s="231" t="s">
        <v>781</v>
      </c>
      <c r="C28" s="232" t="s">
        <v>155</v>
      </c>
      <c r="D28" s="233" t="s">
        <v>14</v>
      </c>
      <c r="E28" s="224">
        <v>44470</v>
      </c>
      <c r="F28" s="234" t="s">
        <v>14</v>
      </c>
      <c r="G28" s="252" t="s">
        <v>14</v>
      </c>
      <c r="H28" s="235" t="s">
        <v>14</v>
      </c>
      <c r="I28" s="235" t="s">
        <v>14</v>
      </c>
      <c r="J28" s="235" t="s">
        <v>14</v>
      </c>
      <c r="K28" s="235" t="s">
        <v>14</v>
      </c>
      <c r="L28" s="432"/>
      <c r="M28" s="405"/>
      <c r="N28" s="405"/>
    </row>
    <row r="29" spans="1:14" ht="63">
      <c r="A29" s="288" t="s">
        <v>36</v>
      </c>
      <c r="B29" s="294" t="s">
        <v>782</v>
      </c>
      <c r="C29" s="290" t="s">
        <v>155</v>
      </c>
      <c r="D29" s="291">
        <v>44197</v>
      </c>
      <c r="E29" s="291">
        <v>44531</v>
      </c>
      <c r="F29" s="292">
        <v>169705.76</v>
      </c>
      <c r="G29" s="292">
        <v>169705.76</v>
      </c>
      <c r="H29" s="292">
        <v>169705.76</v>
      </c>
      <c r="I29" s="292">
        <v>169705.76</v>
      </c>
      <c r="J29" s="292">
        <v>3224409.45</v>
      </c>
      <c r="K29" s="292">
        <v>3224409.45</v>
      </c>
      <c r="L29" s="306"/>
      <c r="M29" s="405"/>
      <c r="N29" s="405"/>
    </row>
    <row r="30" spans="1:14" ht="141.75">
      <c r="A30" s="227" t="s">
        <v>451</v>
      </c>
      <c r="B30" s="237" t="s">
        <v>783</v>
      </c>
      <c r="C30" s="229" t="s">
        <v>155</v>
      </c>
      <c r="D30" s="230">
        <v>44256</v>
      </c>
      <c r="E30" s="230">
        <v>44287</v>
      </c>
      <c r="F30" s="225">
        <v>0</v>
      </c>
      <c r="G30" s="251">
        <v>0</v>
      </c>
      <c r="H30" s="225">
        <v>0</v>
      </c>
      <c r="I30" s="225">
        <v>0</v>
      </c>
      <c r="J30" s="225">
        <v>0</v>
      </c>
      <c r="K30" s="226">
        <v>0</v>
      </c>
      <c r="L30" s="432"/>
      <c r="M30" s="406"/>
      <c r="N30" s="405"/>
    </row>
    <row r="31" spans="1:14" ht="110.25">
      <c r="A31" s="227" t="s">
        <v>452</v>
      </c>
      <c r="B31" s="237" t="s">
        <v>784</v>
      </c>
      <c r="C31" s="229" t="s">
        <v>155</v>
      </c>
      <c r="D31" s="230">
        <v>44287</v>
      </c>
      <c r="E31" s="230">
        <v>44348</v>
      </c>
      <c r="F31" s="225">
        <v>0</v>
      </c>
      <c r="G31" s="251">
        <v>0</v>
      </c>
      <c r="H31" s="225">
        <v>0</v>
      </c>
      <c r="I31" s="225">
        <v>0</v>
      </c>
      <c r="J31" s="225">
        <v>0</v>
      </c>
      <c r="K31" s="225">
        <v>0</v>
      </c>
      <c r="L31" s="432" t="s">
        <v>762</v>
      </c>
      <c r="M31" s="406"/>
      <c r="N31" s="406"/>
    </row>
    <row r="32" spans="1:14" ht="78.75">
      <c r="A32" s="227" t="s">
        <v>453</v>
      </c>
      <c r="B32" s="237" t="s">
        <v>785</v>
      </c>
      <c r="C32" s="229" t="s">
        <v>155</v>
      </c>
      <c r="D32" s="230">
        <v>44348</v>
      </c>
      <c r="E32" s="230">
        <v>44440</v>
      </c>
      <c r="F32" s="225">
        <v>169705.76</v>
      </c>
      <c r="G32" s="251">
        <v>169705.76</v>
      </c>
      <c r="H32" s="225">
        <v>169705.76</v>
      </c>
      <c r="I32" s="225">
        <v>169705.76</v>
      </c>
      <c r="J32" s="225">
        <v>3224409.45</v>
      </c>
      <c r="K32" s="225">
        <v>3224409.45</v>
      </c>
      <c r="L32" s="432"/>
      <c r="M32" s="406"/>
      <c r="N32" s="406"/>
    </row>
    <row r="33" spans="1:14" ht="78.75">
      <c r="A33" s="238" t="s">
        <v>432</v>
      </c>
      <c r="B33" s="239" t="s">
        <v>786</v>
      </c>
      <c r="C33" s="240" t="s">
        <v>156</v>
      </c>
      <c r="D33" s="233" t="s">
        <v>14</v>
      </c>
      <c r="E33" s="233">
        <v>44287</v>
      </c>
      <c r="F33" s="234" t="s">
        <v>14</v>
      </c>
      <c r="G33" s="252" t="s">
        <v>14</v>
      </c>
      <c r="H33" s="234" t="s">
        <v>14</v>
      </c>
      <c r="I33" s="234" t="s">
        <v>14</v>
      </c>
      <c r="J33" s="234" t="s">
        <v>14</v>
      </c>
      <c r="K33" s="234" t="s">
        <v>14</v>
      </c>
      <c r="L33" s="679"/>
      <c r="M33" s="405"/>
      <c r="N33" s="406"/>
    </row>
    <row r="34" spans="1:14" ht="110.25">
      <c r="A34" s="227" t="s">
        <v>440</v>
      </c>
      <c r="B34" s="239" t="s">
        <v>819</v>
      </c>
      <c r="C34" s="240" t="s">
        <v>155</v>
      </c>
      <c r="D34" s="230" t="s">
        <v>14</v>
      </c>
      <c r="E34" s="230">
        <v>44348</v>
      </c>
      <c r="F34" s="225" t="s">
        <v>14</v>
      </c>
      <c r="G34" s="251" t="s">
        <v>14</v>
      </c>
      <c r="H34" s="225" t="s">
        <v>14</v>
      </c>
      <c r="I34" s="225" t="s">
        <v>14</v>
      </c>
      <c r="J34" s="225" t="s">
        <v>14</v>
      </c>
      <c r="K34" s="225" t="s">
        <v>14</v>
      </c>
      <c r="L34" s="432"/>
      <c r="M34" s="405"/>
      <c r="N34" s="405"/>
    </row>
    <row r="35" spans="1:14" ht="78.75">
      <c r="A35" s="227" t="s">
        <v>441</v>
      </c>
      <c r="B35" s="239" t="s">
        <v>787</v>
      </c>
      <c r="C35" s="240" t="s">
        <v>155</v>
      </c>
      <c r="D35" s="230" t="s">
        <v>14</v>
      </c>
      <c r="E35" s="230">
        <v>44440</v>
      </c>
      <c r="F35" s="225" t="s">
        <v>14</v>
      </c>
      <c r="G35" s="251" t="s">
        <v>14</v>
      </c>
      <c r="H35" s="225" t="s">
        <v>14</v>
      </c>
      <c r="I35" s="225" t="s">
        <v>14</v>
      </c>
      <c r="J35" s="225" t="s">
        <v>14</v>
      </c>
      <c r="K35" s="225" t="s">
        <v>14</v>
      </c>
      <c r="L35" s="432"/>
      <c r="M35" s="406"/>
      <c r="N35" s="405"/>
    </row>
    <row r="36" spans="1:14" ht="63">
      <c r="A36" s="288" t="s">
        <v>457</v>
      </c>
      <c r="B36" s="294" t="s">
        <v>788</v>
      </c>
      <c r="C36" s="290" t="s">
        <v>155</v>
      </c>
      <c r="D36" s="288" t="s">
        <v>820</v>
      </c>
      <c r="E36" s="291">
        <v>44561</v>
      </c>
      <c r="F36" s="292">
        <v>13627254.939999999</v>
      </c>
      <c r="G36" s="402">
        <v>11311810.25</v>
      </c>
      <c r="H36" s="292">
        <v>0</v>
      </c>
      <c r="I36" s="292">
        <v>0</v>
      </c>
      <c r="J36" s="292">
        <v>0</v>
      </c>
      <c r="K36" s="292">
        <v>0</v>
      </c>
      <c r="L36" s="306"/>
      <c r="M36" s="406"/>
      <c r="N36" s="406"/>
    </row>
    <row r="37" spans="1:14" ht="78.75">
      <c r="A37" s="227" t="s">
        <v>458</v>
      </c>
      <c r="B37" s="237" t="s">
        <v>789</v>
      </c>
      <c r="C37" s="229" t="s">
        <v>155</v>
      </c>
      <c r="D37" s="227" t="s">
        <v>820</v>
      </c>
      <c r="E37" s="230">
        <v>44561</v>
      </c>
      <c r="F37" s="225">
        <v>6813627.4699999997</v>
      </c>
      <c r="G37" s="225">
        <v>5655905.125</v>
      </c>
      <c r="H37" s="225">
        <v>0</v>
      </c>
      <c r="I37" s="225">
        <v>0</v>
      </c>
      <c r="J37" s="225">
        <v>0</v>
      </c>
      <c r="K37" s="225">
        <v>0</v>
      </c>
      <c r="L37" s="432"/>
      <c r="M37" s="406"/>
      <c r="N37" s="406"/>
    </row>
    <row r="38" spans="1:14" ht="78.75">
      <c r="A38" s="227" t="s">
        <v>459</v>
      </c>
      <c r="B38" s="237" t="s">
        <v>790</v>
      </c>
      <c r="C38" s="229" t="s">
        <v>155</v>
      </c>
      <c r="D38" s="227" t="s">
        <v>820</v>
      </c>
      <c r="E38" s="230">
        <v>44561</v>
      </c>
      <c r="F38" s="225">
        <v>6813627.4699999997</v>
      </c>
      <c r="G38" s="225">
        <v>5655905.125</v>
      </c>
      <c r="H38" s="225">
        <v>0</v>
      </c>
      <c r="I38" s="225">
        <v>0</v>
      </c>
      <c r="J38" s="225">
        <v>0</v>
      </c>
      <c r="K38" s="225">
        <v>0</v>
      </c>
      <c r="L38" s="432" t="s">
        <v>762</v>
      </c>
      <c r="M38" s="405"/>
      <c r="N38" s="406"/>
    </row>
    <row r="39" spans="1:14" ht="78.75">
      <c r="A39" s="238" t="s">
        <v>442</v>
      </c>
      <c r="B39" s="239" t="s">
        <v>791</v>
      </c>
      <c r="C39" s="240" t="s">
        <v>155</v>
      </c>
      <c r="D39" s="233" t="s">
        <v>14</v>
      </c>
      <c r="E39" s="233">
        <v>44561</v>
      </c>
      <c r="F39" s="225" t="s">
        <v>14</v>
      </c>
      <c r="G39" s="225" t="s">
        <v>14</v>
      </c>
      <c r="H39" s="225" t="s">
        <v>14</v>
      </c>
      <c r="I39" s="225" t="s">
        <v>14</v>
      </c>
      <c r="J39" s="225" t="s">
        <v>14</v>
      </c>
      <c r="K39" s="225" t="s">
        <v>14</v>
      </c>
      <c r="L39" s="432"/>
      <c r="M39" s="405"/>
      <c r="N39" s="405"/>
    </row>
    <row r="40" spans="1:14" ht="47.25">
      <c r="A40" s="288" t="s">
        <v>461</v>
      </c>
      <c r="B40" s="294" t="s">
        <v>792</v>
      </c>
      <c r="C40" s="290" t="s">
        <v>155</v>
      </c>
      <c r="D40" s="288" t="s">
        <v>821</v>
      </c>
      <c r="E40" s="291">
        <v>44561</v>
      </c>
      <c r="F40" s="292">
        <v>1669522.49</v>
      </c>
      <c r="G40" s="292">
        <v>1331348.3400000001</v>
      </c>
      <c r="H40" s="292">
        <v>0</v>
      </c>
      <c r="I40" s="292">
        <v>0</v>
      </c>
      <c r="J40" s="292">
        <v>0</v>
      </c>
      <c r="K40" s="292">
        <v>0</v>
      </c>
      <c r="L40" s="306"/>
      <c r="M40" s="405"/>
      <c r="N40" s="405"/>
    </row>
    <row r="41" spans="1:14" ht="141.75">
      <c r="A41" s="221" t="s">
        <v>462</v>
      </c>
      <c r="B41" s="678" t="s">
        <v>793</v>
      </c>
      <c r="C41" s="223" t="s">
        <v>155</v>
      </c>
      <c r="D41" s="227" t="s">
        <v>821</v>
      </c>
      <c r="E41" s="230">
        <v>44561</v>
      </c>
      <c r="F41" s="225">
        <v>834761.245</v>
      </c>
      <c r="G41" s="251">
        <v>665674.17000000004</v>
      </c>
      <c r="H41" s="226">
        <v>0</v>
      </c>
      <c r="I41" s="226">
        <v>0</v>
      </c>
      <c r="J41" s="226">
        <v>0</v>
      </c>
      <c r="K41" s="225">
        <v>0</v>
      </c>
      <c r="L41" s="432" t="s">
        <v>762</v>
      </c>
      <c r="M41" s="406"/>
      <c r="N41" s="405"/>
    </row>
    <row r="42" spans="1:14" ht="94.5">
      <c r="A42" s="227" t="s">
        <v>463</v>
      </c>
      <c r="B42" s="242" t="s">
        <v>794</v>
      </c>
      <c r="C42" s="229" t="s">
        <v>155</v>
      </c>
      <c r="D42" s="230">
        <v>44197</v>
      </c>
      <c r="E42" s="230">
        <v>44561</v>
      </c>
      <c r="F42" s="225">
        <v>834761.245</v>
      </c>
      <c r="G42" s="225">
        <v>665674.17000000004</v>
      </c>
      <c r="H42" s="225">
        <v>0</v>
      </c>
      <c r="I42" s="225">
        <v>0</v>
      </c>
      <c r="J42" s="225">
        <v>0</v>
      </c>
      <c r="K42" s="225">
        <v>0</v>
      </c>
      <c r="L42" s="432"/>
      <c r="M42" s="405"/>
      <c r="N42" s="406"/>
    </row>
    <row r="43" spans="1:14" ht="78.75">
      <c r="A43" s="238" t="s">
        <v>443</v>
      </c>
      <c r="B43" s="680" t="s">
        <v>795</v>
      </c>
      <c r="C43" s="240" t="s">
        <v>155</v>
      </c>
      <c r="D43" s="233" t="s">
        <v>14</v>
      </c>
      <c r="E43" s="233">
        <v>44561</v>
      </c>
      <c r="F43" s="235" t="s">
        <v>14</v>
      </c>
      <c r="G43" s="234" t="s">
        <v>14</v>
      </c>
      <c r="H43" s="234" t="s">
        <v>14</v>
      </c>
      <c r="I43" s="234" t="s">
        <v>14</v>
      </c>
      <c r="J43" s="234" t="s">
        <v>14</v>
      </c>
      <c r="K43" s="234" t="s">
        <v>14</v>
      </c>
      <c r="L43" s="679"/>
      <c r="M43" s="410"/>
      <c r="N43" s="405"/>
    </row>
    <row r="44" spans="1:14" ht="94.5">
      <c r="A44" s="288" t="s">
        <v>465</v>
      </c>
      <c r="B44" s="681" t="s">
        <v>796</v>
      </c>
      <c r="C44" s="290" t="s">
        <v>155</v>
      </c>
      <c r="D44" s="291">
        <v>44197</v>
      </c>
      <c r="E44" s="291">
        <v>44561</v>
      </c>
      <c r="F44" s="292">
        <v>667155</v>
      </c>
      <c r="G44" s="292">
        <v>619221.22</v>
      </c>
      <c r="H44" s="292">
        <v>167660</v>
      </c>
      <c r="I44" s="292">
        <v>167660</v>
      </c>
      <c r="J44" s="292">
        <v>0</v>
      </c>
      <c r="K44" s="292">
        <v>0</v>
      </c>
      <c r="L44" s="306"/>
      <c r="M44" s="411"/>
      <c r="N44" s="410"/>
    </row>
    <row r="45" spans="1:14" ht="47.25">
      <c r="A45" s="221" t="s">
        <v>466</v>
      </c>
      <c r="B45" s="249" t="s">
        <v>797</v>
      </c>
      <c r="C45" s="223" t="s">
        <v>155</v>
      </c>
      <c r="D45" s="221" t="s">
        <v>821</v>
      </c>
      <c r="E45" s="224">
        <v>44561</v>
      </c>
      <c r="F45" s="251">
        <v>167660</v>
      </c>
      <c r="G45" s="251">
        <v>167660</v>
      </c>
      <c r="H45" s="225">
        <v>167660</v>
      </c>
      <c r="I45" s="225">
        <v>167660</v>
      </c>
      <c r="J45" s="225">
        <v>0</v>
      </c>
      <c r="K45" s="225">
        <v>0</v>
      </c>
      <c r="L45" s="432"/>
      <c r="M45" s="411"/>
      <c r="N45" s="411"/>
    </row>
    <row r="46" spans="1:14" ht="47.25">
      <c r="A46" s="221" t="s">
        <v>467</v>
      </c>
      <c r="B46" s="682" t="s">
        <v>798</v>
      </c>
      <c r="C46" s="223" t="s">
        <v>155</v>
      </c>
      <c r="D46" s="227" t="s">
        <v>821</v>
      </c>
      <c r="E46" s="230">
        <v>44561</v>
      </c>
      <c r="F46" s="225">
        <v>499495</v>
      </c>
      <c r="G46" s="254">
        <v>451561.22</v>
      </c>
      <c r="H46" s="225">
        <v>0</v>
      </c>
      <c r="I46" s="254">
        <v>0</v>
      </c>
      <c r="J46" s="225">
        <v>0</v>
      </c>
      <c r="K46" s="254">
        <v>0</v>
      </c>
      <c r="L46" s="432" t="s">
        <v>762</v>
      </c>
      <c r="M46" s="411"/>
      <c r="N46" s="411"/>
    </row>
    <row r="47" spans="1:14" ht="47.25">
      <c r="A47" s="683" t="s">
        <v>444</v>
      </c>
      <c r="B47" s="684" t="s">
        <v>799</v>
      </c>
      <c r="C47" s="685" t="s">
        <v>155</v>
      </c>
      <c r="D47" s="686" t="s">
        <v>14</v>
      </c>
      <c r="E47" s="686">
        <v>44561</v>
      </c>
      <c r="F47" s="687" t="s">
        <v>14</v>
      </c>
      <c r="G47" s="687" t="s">
        <v>14</v>
      </c>
      <c r="H47" s="687" t="s">
        <v>14</v>
      </c>
      <c r="I47" s="687" t="s">
        <v>14</v>
      </c>
      <c r="J47" s="687" t="s">
        <v>14</v>
      </c>
      <c r="K47" s="687" t="s">
        <v>14</v>
      </c>
      <c r="L47" s="679"/>
      <c r="M47" s="411"/>
      <c r="N47" s="411"/>
    </row>
    <row r="48" spans="1:14" ht="63">
      <c r="A48" s="241" t="s">
        <v>445</v>
      </c>
      <c r="B48" s="688" t="s">
        <v>800</v>
      </c>
      <c r="C48" s="232" t="s">
        <v>155</v>
      </c>
      <c r="D48" s="266" t="s">
        <v>14</v>
      </c>
      <c r="E48" s="266">
        <v>44561</v>
      </c>
      <c r="F48" s="248" t="s">
        <v>14</v>
      </c>
      <c r="G48" s="248" t="s">
        <v>14</v>
      </c>
      <c r="H48" s="248" t="s">
        <v>14</v>
      </c>
      <c r="I48" s="248" t="s">
        <v>14</v>
      </c>
      <c r="J48" s="248" t="s">
        <v>14</v>
      </c>
      <c r="K48" s="248" t="s">
        <v>14</v>
      </c>
      <c r="L48" s="679"/>
      <c r="M48" s="411"/>
      <c r="N48" s="411"/>
    </row>
    <row r="49" spans="1:14" ht="15.75">
      <c r="A49" s="421"/>
      <c r="B49" s="425" t="s">
        <v>17</v>
      </c>
      <c r="C49" s="426" t="s">
        <v>14</v>
      </c>
      <c r="D49" s="427" t="s">
        <v>14</v>
      </c>
      <c r="E49" s="428" t="s">
        <v>14</v>
      </c>
      <c r="F49" s="429">
        <f>SUM(F44+F40+F36+F29+F24+F9)</f>
        <v>17754587.800000001</v>
      </c>
      <c r="G49" s="429">
        <f>SUM(G44+G40+G36+G29+G24+G9+G8)</f>
        <v>15036121.449999999</v>
      </c>
      <c r="H49" s="429">
        <f>SUM(H44+H40+H36+H29+H24+H9+H8)</f>
        <v>5126340.93</v>
      </c>
      <c r="I49" s="429">
        <f>SUM(I44+I40+I36+I29+I24+I9+I8)</f>
        <v>5126340.93</v>
      </c>
      <c r="J49" s="429">
        <f>SUM(J44+J40+J36+J29+J24+J9+J8)</f>
        <v>3666751.5100000002</v>
      </c>
      <c r="K49" s="429">
        <f>K44+K40+K36+K29+K24+K9+K8</f>
        <v>3666751.5100000002</v>
      </c>
      <c r="L49" s="430"/>
      <c r="M49" s="403">
        <f>F49+H49+J49</f>
        <v>26547680.240000002</v>
      </c>
      <c r="N49" s="403">
        <f>G49+I49+K49</f>
        <v>23829213.890000001</v>
      </c>
    </row>
    <row r="50" spans="1:14" ht="15.75">
      <c r="A50" s="741" t="s">
        <v>45</v>
      </c>
      <c r="B50" s="742"/>
      <c r="C50" s="742"/>
      <c r="D50" s="742"/>
      <c r="E50" s="742"/>
      <c r="F50" s="742"/>
      <c r="G50" s="742"/>
      <c r="H50" s="742"/>
      <c r="I50" s="742"/>
      <c r="J50" s="742"/>
      <c r="K50" s="742"/>
      <c r="L50" s="743"/>
      <c r="M50" s="405"/>
      <c r="N50" s="405"/>
    </row>
    <row r="51" spans="1:14" ht="78.75">
      <c r="A51" s="288" t="s">
        <v>46</v>
      </c>
      <c r="B51" s="304" t="s">
        <v>470</v>
      </c>
      <c r="C51" s="290" t="s">
        <v>155</v>
      </c>
      <c r="D51" s="291">
        <v>44197</v>
      </c>
      <c r="E51" s="291">
        <v>44561</v>
      </c>
      <c r="F51" s="292">
        <v>17969406.43</v>
      </c>
      <c r="G51" s="292">
        <v>13797126.779999999</v>
      </c>
      <c r="H51" s="292">
        <v>0</v>
      </c>
      <c r="I51" s="292">
        <v>0</v>
      </c>
      <c r="J51" s="292">
        <v>0</v>
      </c>
      <c r="K51" s="292">
        <v>0</v>
      </c>
      <c r="L51" s="420"/>
      <c r="M51" s="405"/>
      <c r="N51" s="405"/>
    </row>
    <row r="52" spans="1:14" ht="94.5">
      <c r="A52" s="227" t="s">
        <v>471</v>
      </c>
      <c r="B52" s="256" t="s">
        <v>801</v>
      </c>
      <c r="C52" s="257" t="s">
        <v>155</v>
      </c>
      <c r="D52" s="230">
        <v>44197</v>
      </c>
      <c r="E52" s="230">
        <v>44561</v>
      </c>
      <c r="F52" s="225">
        <v>8984703.2149999999</v>
      </c>
      <c r="G52" s="225">
        <v>6898563.3899999997</v>
      </c>
      <c r="H52" s="225">
        <v>0</v>
      </c>
      <c r="I52" s="225">
        <v>0</v>
      </c>
      <c r="J52" s="226">
        <v>0</v>
      </c>
      <c r="K52" s="225">
        <v>0</v>
      </c>
      <c r="L52" s="431"/>
      <c r="M52" s="406"/>
      <c r="N52" s="405"/>
    </row>
    <row r="53" spans="1:14" ht="63">
      <c r="A53" s="227" t="s">
        <v>472</v>
      </c>
      <c r="B53" s="258" t="s">
        <v>802</v>
      </c>
      <c r="C53" s="257" t="s">
        <v>155</v>
      </c>
      <c r="D53" s="230">
        <v>44197</v>
      </c>
      <c r="E53" s="230">
        <v>44561</v>
      </c>
      <c r="F53" s="225">
        <v>8984703.2149999999</v>
      </c>
      <c r="G53" s="225">
        <v>6898563.3899999997</v>
      </c>
      <c r="H53" s="225">
        <v>0</v>
      </c>
      <c r="I53" s="225">
        <v>0</v>
      </c>
      <c r="J53" s="226">
        <v>0</v>
      </c>
      <c r="K53" s="225">
        <v>0</v>
      </c>
      <c r="L53" s="431"/>
      <c r="M53" s="405"/>
      <c r="N53" s="406"/>
    </row>
    <row r="54" spans="1:14" ht="99" customHeight="1">
      <c r="A54" s="238" t="s">
        <v>449</v>
      </c>
      <c r="B54" s="259" t="s">
        <v>803</v>
      </c>
      <c r="C54" s="260" t="s">
        <v>155</v>
      </c>
      <c r="D54" s="233" t="s">
        <v>14</v>
      </c>
      <c r="E54" s="233">
        <v>44561</v>
      </c>
      <c r="F54" s="235" t="s">
        <v>14</v>
      </c>
      <c r="G54" s="234" t="s">
        <v>14</v>
      </c>
      <c r="H54" s="235" t="s">
        <v>14</v>
      </c>
      <c r="I54" s="234" t="s">
        <v>14</v>
      </c>
      <c r="J54" s="235" t="s">
        <v>14</v>
      </c>
      <c r="K54" s="234" t="s">
        <v>14</v>
      </c>
      <c r="L54" s="431"/>
      <c r="M54" s="405"/>
      <c r="N54" s="405"/>
    </row>
    <row r="55" spans="1:14" ht="189">
      <c r="A55" s="288" t="s">
        <v>38</v>
      </c>
      <c r="B55" s="305" t="s">
        <v>473</v>
      </c>
      <c r="C55" s="290" t="s">
        <v>155</v>
      </c>
      <c r="D55" s="291">
        <v>44197</v>
      </c>
      <c r="E55" s="291">
        <v>44561</v>
      </c>
      <c r="F55" s="292">
        <v>1600000</v>
      </c>
      <c r="G55" s="292">
        <v>1132860</v>
      </c>
      <c r="H55" s="292">
        <v>0</v>
      </c>
      <c r="I55" s="292">
        <v>0</v>
      </c>
      <c r="J55" s="292">
        <v>0</v>
      </c>
      <c r="K55" s="292">
        <v>0</v>
      </c>
      <c r="L55" s="420"/>
      <c r="M55" s="405"/>
      <c r="N55" s="405"/>
    </row>
    <row r="56" spans="1:14" ht="47.25">
      <c r="A56" s="227" t="s">
        <v>474</v>
      </c>
      <c r="B56" s="256" t="s">
        <v>804</v>
      </c>
      <c r="C56" s="257" t="s">
        <v>155</v>
      </c>
      <c r="D56" s="230">
        <v>44197</v>
      </c>
      <c r="E56" s="230">
        <v>44561</v>
      </c>
      <c r="F56" s="225">
        <v>1500000</v>
      </c>
      <c r="G56" s="225">
        <v>467405</v>
      </c>
      <c r="H56" s="226">
        <v>0</v>
      </c>
      <c r="I56" s="225">
        <v>0</v>
      </c>
      <c r="J56" s="226">
        <v>0</v>
      </c>
      <c r="K56" s="225">
        <v>0</v>
      </c>
      <c r="L56" s="431"/>
      <c r="M56" s="405"/>
      <c r="N56" s="405"/>
    </row>
    <row r="57" spans="1:14" ht="47.25">
      <c r="A57" s="227" t="s">
        <v>475</v>
      </c>
      <c r="B57" s="258" t="s">
        <v>805</v>
      </c>
      <c r="C57" s="257" t="s">
        <v>155</v>
      </c>
      <c r="D57" s="230">
        <v>44197</v>
      </c>
      <c r="E57" s="230">
        <v>44561</v>
      </c>
      <c r="F57" s="225">
        <v>100000</v>
      </c>
      <c r="G57" s="225">
        <v>665455</v>
      </c>
      <c r="H57" s="226">
        <v>0</v>
      </c>
      <c r="I57" s="225">
        <v>0</v>
      </c>
      <c r="J57" s="226">
        <v>0</v>
      </c>
      <c r="K57" s="225">
        <v>0</v>
      </c>
      <c r="L57" s="431"/>
      <c r="M57" s="405"/>
      <c r="N57" s="405"/>
    </row>
    <row r="58" spans="1:14" ht="47.25">
      <c r="A58" s="238" t="s">
        <v>450</v>
      </c>
      <c r="B58" s="259" t="s">
        <v>806</v>
      </c>
      <c r="C58" s="260" t="s">
        <v>155</v>
      </c>
      <c r="D58" s="233" t="s">
        <v>14</v>
      </c>
      <c r="E58" s="233">
        <v>44561</v>
      </c>
      <c r="F58" s="234" t="s">
        <v>14</v>
      </c>
      <c r="G58" s="234" t="s">
        <v>14</v>
      </c>
      <c r="H58" s="235" t="s">
        <v>14</v>
      </c>
      <c r="I58" s="235" t="s">
        <v>14</v>
      </c>
      <c r="J58" s="235" t="s">
        <v>14</v>
      </c>
      <c r="K58" s="235" t="s">
        <v>14</v>
      </c>
      <c r="L58" s="431"/>
      <c r="M58" s="406"/>
      <c r="N58" s="405"/>
    </row>
    <row r="59" spans="1:14" ht="47.25">
      <c r="A59" s="238" t="s">
        <v>454</v>
      </c>
      <c r="B59" s="261" t="s">
        <v>807</v>
      </c>
      <c r="C59" s="260" t="s">
        <v>155</v>
      </c>
      <c r="D59" s="233" t="s">
        <v>14</v>
      </c>
      <c r="E59" s="233">
        <v>44561</v>
      </c>
      <c r="F59" s="234" t="s">
        <v>14</v>
      </c>
      <c r="G59" s="234" t="s">
        <v>14</v>
      </c>
      <c r="H59" s="235" t="s">
        <v>14</v>
      </c>
      <c r="I59" s="235" t="s">
        <v>14</v>
      </c>
      <c r="J59" s="235" t="s">
        <v>14</v>
      </c>
      <c r="K59" s="235" t="s">
        <v>14</v>
      </c>
      <c r="L59" s="431"/>
      <c r="M59" s="406"/>
      <c r="N59" s="406"/>
    </row>
    <row r="60" spans="1:14" ht="78.75">
      <c r="A60" s="288" t="s">
        <v>476</v>
      </c>
      <c r="B60" s="294" t="s">
        <v>477</v>
      </c>
      <c r="C60" s="290" t="s">
        <v>155</v>
      </c>
      <c r="D60" s="291">
        <v>44197</v>
      </c>
      <c r="E60" s="291">
        <v>44561</v>
      </c>
      <c r="F60" s="292">
        <v>0</v>
      </c>
      <c r="G60" s="292">
        <v>0</v>
      </c>
      <c r="H60" s="293">
        <v>0</v>
      </c>
      <c r="I60" s="293">
        <v>0</v>
      </c>
      <c r="J60" s="293">
        <v>0</v>
      </c>
      <c r="K60" s="293">
        <v>0</v>
      </c>
      <c r="L60" s="420"/>
      <c r="M60" s="406"/>
      <c r="N60" s="406"/>
    </row>
    <row r="61" spans="1:14" ht="47.25">
      <c r="A61" s="227" t="s">
        <v>478</v>
      </c>
      <c r="B61" s="262" t="s">
        <v>808</v>
      </c>
      <c r="C61" s="263" t="s">
        <v>155</v>
      </c>
      <c r="D61" s="247">
        <v>44197</v>
      </c>
      <c r="E61" s="247">
        <v>44227</v>
      </c>
      <c r="F61" s="225">
        <v>0</v>
      </c>
      <c r="G61" s="225">
        <v>0</v>
      </c>
      <c r="H61" s="226">
        <v>0</v>
      </c>
      <c r="I61" s="226">
        <v>0</v>
      </c>
      <c r="J61" s="226">
        <v>0</v>
      </c>
      <c r="K61" s="226">
        <v>0</v>
      </c>
      <c r="L61" s="431"/>
      <c r="M61" s="406"/>
      <c r="N61" s="406"/>
    </row>
    <row r="62" spans="1:14" ht="63">
      <c r="A62" s="227" t="s">
        <v>479</v>
      </c>
      <c r="B62" s="262" t="s">
        <v>809</v>
      </c>
      <c r="C62" s="263" t="s">
        <v>155</v>
      </c>
      <c r="D62" s="247">
        <v>44197</v>
      </c>
      <c r="E62" s="247">
        <v>44561</v>
      </c>
      <c r="F62" s="225">
        <v>0</v>
      </c>
      <c r="G62" s="225">
        <v>0</v>
      </c>
      <c r="H62" s="226">
        <v>0</v>
      </c>
      <c r="I62" s="226">
        <v>0</v>
      </c>
      <c r="J62" s="226">
        <v>0</v>
      </c>
      <c r="K62" s="226">
        <v>0</v>
      </c>
      <c r="L62" s="431"/>
      <c r="M62" s="406"/>
      <c r="N62" s="406"/>
    </row>
    <row r="63" spans="1:14" ht="63">
      <c r="A63" s="238" t="s">
        <v>455</v>
      </c>
      <c r="B63" s="264" t="s">
        <v>810</v>
      </c>
      <c r="C63" s="265" t="s">
        <v>155</v>
      </c>
      <c r="D63" s="266" t="s">
        <v>14</v>
      </c>
      <c r="E63" s="266">
        <v>44227</v>
      </c>
      <c r="F63" s="234" t="s">
        <v>14</v>
      </c>
      <c r="G63" s="234" t="s">
        <v>14</v>
      </c>
      <c r="H63" s="235" t="s">
        <v>14</v>
      </c>
      <c r="I63" s="235" t="s">
        <v>14</v>
      </c>
      <c r="J63" s="235" t="s">
        <v>14</v>
      </c>
      <c r="K63" s="235" t="s">
        <v>14</v>
      </c>
      <c r="L63" s="431"/>
      <c r="M63" s="406"/>
      <c r="N63" s="406"/>
    </row>
    <row r="64" spans="1:14" ht="78.75">
      <c r="A64" s="238" t="s">
        <v>456</v>
      </c>
      <c r="B64" s="267" t="s">
        <v>811</v>
      </c>
      <c r="C64" s="265" t="s">
        <v>155</v>
      </c>
      <c r="D64" s="266" t="s">
        <v>14</v>
      </c>
      <c r="E64" s="266">
        <v>44561</v>
      </c>
      <c r="F64" s="234" t="s">
        <v>14</v>
      </c>
      <c r="G64" s="234" t="s">
        <v>14</v>
      </c>
      <c r="H64" s="235" t="s">
        <v>14</v>
      </c>
      <c r="I64" s="235" t="s">
        <v>14</v>
      </c>
      <c r="J64" s="235" t="s">
        <v>14</v>
      </c>
      <c r="K64" s="235" t="s">
        <v>14</v>
      </c>
      <c r="L64" s="431"/>
      <c r="M64" s="406"/>
      <c r="N64" s="406"/>
    </row>
    <row r="65" spans="1:21" ht="78.75">
      <c r="A65" s="295" t="s">
        <v>480</v>
      </c>
      <c r="B65" s="304" t="s">
        <v>812</v>
      </c>
      <c r="C65" s="307" t="s">
        <v>155</v>
      </c>
      <c r="D65" s="291">
        <v>44197</v>
      </c>
      <c r="E65" s="291">
        <v>44561</v>
      </c>
      <c r="F65" s="292">
        <v>27909464.449999999</v>
      </c>
      <c r="G65" s="292">
        <v>22193845.870000001</v>
      </c>
      <c r="H65" s="292">
        <v>0</v>
      </c>
      <c r="I65" s="292">
        <v>0</v>
      </c>
      <c r="J65" s="292">
        <v>0</v>
      </c>
      <c r="K65" s="292">
        <v>0</v>
      </c>
      <c r="L65" s="420"/>
      <c r="M65" s="406"/>
      <c r="N65" s="406"/>
    </row>
    <row r="66" spans="1:21" ht="47.25">
      <c r="A66" s="244" t="s">
        <v>481</v>
      </c>
      <c r="B66" s="255" t="s">
        <v>813</v>
      </c>
      <c r="C66" s="257" t="s">
        <v>155</v>
      </c>
      <c r="D66" s="230">
        <v>44197</v>
      </c>
      <c r="E66" s="230">
        <v>44561</v>
      </c>
      <c r="F66" s="225">
        <v>13954732.225</v>
      </c>
      <c r="G66" s="225">
        <v>11096922.935000001</v>
      </c>
      <c r="H66" s="225">
        <v>0</v>
      </c>
      <c r="I66" s="225">
        <v>0</v>
      </c>
      <c r="J66" s="226">
        <v>0</v>
      </c>
      <c r="K66" s="225">
        <v>0</v>
      </c>
      <c r="L66" s="431"/>
      <c r="M66" s="406"/>
      <c r="N66" s="406"/>
    </row>
    <row r="67" spans="1:21" ht="47.25">
      <c r="A67" s="244" t="s">
        <v>482</v>
      </c>
      <c r="B67" s="237" t="s">
        <v>814</v>
      </c>
      <c r="C67" s="257" t="s">
        <v>155</v>
      </c>
      <c r="D67" s="230">
        <v>44197</v>
      </c>
      <c r="E67" s="230">
        <v>44561</v>
      </c>
      <c r="F67" s="225">
        <v>13954732.225</v>
      </c>
      <c r="G67" s="225">
        <v>11096922.935000001</v>
      </c>
      <c r="H67" s="225">
        <v>0</v>
      </c>
      <c r="I67" s="225">
        <v>0</v>
      </c>
      <c r="J67" s="226">
        <v>0</v>
      </c>
      <c r="K67" s="225">
        <v>0</v>
      </c>
      <c r="L67" s="431"/>
      <c r="M67" s="405"/>
      <c r="N67" s="406"/>
    </row>
    <row r="68" spans="1:21" ht="78.75">
      <c r="A68" s="268" t="s">
        <v>460</v>
      </c>
      <c r="B68" s="269" t="s">
        <v>815</v>
      </c>
      <c r="C68" s="260" t="s">
        <v>155</v>
      </c>
      <c r="D68" s="233" t="s">
        <v>14</v>
      </c>
      <c r="E68" s="233">
        <v>44561</v>
      </c>
      <c r="F68" s="234" t="s">
        <v>14</v>
      </c>
      <c r="G68" s="252" t="s">
        <v>14</v>
      </c>
      <c r="H68" s="235" t="s">
        <v>14</v>
      </c>
      <c r="I68" s="235" t="s">
        <v>14</v>
      </c>
      <c r="J68" s="235" t="s">
        <v>14</v>
      </c>
      <c r="K68" s="235" t="s">
        <v>14</v>
      </c>
      <c r="L68" s="431"/>
      <c r="M68" s="405"/>
      <c r="N68" s="405"/>
    </row>
    <row r="69" spans="1:21" ht="94.5">
      <c r="A69" s="288" t="s">
        <v>483</v>
      </c>
      <c r="B69" s="308" t="s">
        <v>484</v>
      </c>
      <c r="C69" s="307" t="s">
        <v>155</v>
      </c>
      <c r="D69" s="291">
        <v>44197</v>
      </c>
      <c r="E69" s="291">
        <v>44561</v>
      </c>
      <c r="F69" s="292">
        <v>36000</v>
      </c>
      <c r="G69" s="292">
        <v>24000</v>
      </c>
      <c r="H69" s="292">
        <v>0</v>
      </c>
      <c r="I69" s="292">
        <v>0</v>
      </c>
      <c r="J69" s="292">
        <v>0</v>
      </c>
      <c r="K69" s="292">
        <v>0</v>
      </c>
      <c r="L69" s="420"/>
      <c r="M69" s="405"/>
      <c r="N69" s="405"/>
    </row>
    <row r="70" spans="1:21" ht="94.5">
      <c r="A70" s="227" t="s">
        <v>485</v>
      </c>
      <c r="B70" s="255" t="s">
        <v>486</v>
      </c>
      <c r="C70" s="257" t="s">
        <v>155</v>
      </c>
      <c r="D70" s="230">
        <v>44197</v>
      </c>
      <c r="E70" s="230">
        <v>44561</v>
      </c>
      <c r="F70" s="225">
        <v>0</v>
      </c>
      <c r="G70" s="225">
        <v>0</v>
      </c>
      <c r="H70" s="225">
        <v>0</v>
      </c>
      <c r="I70" s="225">
        <v>0</v>
      </c>
      <c r="J70" s="225">
        <v>0</v>
      </c>
      <c r="K70" s="225">
        <v>0</v>
      </c>
      <c r="L70" s="420"/>
      <c r="M70" s="405"/>
      <c r="N70" s="405"/>
    </row>
    <row r="71" spans="1:21" ht="47.25">
      <c r="A71" s="227" t="s">
        <v>487</v>
      </c>
      <c r="B71" s="255" t="s">
        <v>488</v>
      </c>
      <c r="C71" s="257" t="s">
        <v>155</v>
      </c>
      <c r="D71" s="230">
        <v>44256</v>
      </c>
      <c r="E71" s="230">
        <v>44561</v>
      </c>
      <c r="F71" s="225">
        <v>36000</v>
      </c>
      <c r="G71" s="225">
        <v>24000</v>
      </c>
      <c r="H71" s="225">
        <v>0</v>
      </c>
      <c r="I71" s="225">
        <v>0</v>
      </c>
      <c r="J71" s="225">
        <v>0</v>
      </c>
      <c r="K71" s="225">
        <v>0</v>
      </c>
      <c r="L71" s="420"/>
      <c r="M71" s="412"/>
      <c r="N71" s="405"/>
    </row>
    <row r="72" spans="1:21" ht="94.5">
      <c r="A72" s="238" t="s">
        <v>464</v>
      </c>
      <c r="B72" s="253" t="s">
        <v>816</v>
      </c>
      <c r="C72" s="260" t="s">
        <v>155</v>
      </c>
      <c r="D72" s="233" t="s">
        <v>14</v>
      </c>
      <c r="E72" s="233">
        <v>44561</v>
      </c>
      <c r="F72" s="234" t="s">
        <v>14</v>
      </c>
      <c r="G72" s="252" t="s">
        <v>14</v>
      </c>
      <c r="H72" s="235" t="s">
        <v>14</v>
      </c>
      <c r="I72" s="235" t="s">
        <v>14</v>
      </c>
      <c r="J72" s="235" t="s">
        <v>14</v>
      </c>
      <c r="K72" s="235" t="s">
        <v>14</v>
      </c>
      <c r="L72" s="420"/>
      <c r="M72" s="405"/>
      <c r="N72" s="412"/>
    </row>
    <row r="73" spans="1:21" ht="110.25">
      <c r="A73" s="295" t="s">
        <v>489</v>
      </c>
      <c r="B73" s="309" t="s">
        <v>490</v>
      </c>
      <c r="C73" s="310" t="s">
        <v>47</v>
      </c>
      <c r="D73" s="291">
        <v>44197</v>
      </c>
      <c r="E73" s="291">
        <v>44561</v>
      </c>
      <c r="F73" s="296">
        <v>4355923</v>
      </c>
      <c r="G73" s="296">
        <v>2844839.66</v>
      </c>
      <c r="H73" s="296">
        <v>0</v>
      </c>
      <c r="I73" s="296">
        <v>0</v>
      </c>
      <c r="J73" s="296">
        <v>0</v>
      </c>
      <c r="K73" s="296">
        <v>0</v>
      </c>
      <c r="L73" s="420" t="s">
        <v>762</v>
      </c>
      <c r="M73" s="405"/>
      <c r="N73" s="405"/>
      <c r="O73" s="3"/>
      <c r="P73" s="3"/>
      <c r="Q73" s="3"/>
      <c r="R73" s="3"/>
      <c r="S73" s="3"/>
      <c r="T73" s="3"/>
      <c r="U73" s="3"/>
    </row>
    <row r="74" spans="1:21" ht="63">
      <c r="A74" s="227" t="s">
        <v>491</v>
      </c>
      <c r="B74" s="271" t="s">
        <v>492</v>
      </c>
      <c r="C74" s="270" t="s">
        <v>47</v>
      </c>
      <c r="D74" s="230">
        <v>44197</v>
      </c>
      <c r="E74" s="230">
        <v>44561</v>
      </c>
      <c r="F74" s="246">
        <v>3690889.93</v>
      </c>
      <c r="G74" s="246">
        <v>2410508.6461718045</v>
      </c>
      <c r="H74" s="272">
        <v>0</v>
      </c>
      <c r="I74" s="246">
        <v>0</v>
      </c>
      <c r="J74" s="272">
        <v>0</v>
      </c>
      <c r="K74" s="246">
        <v>0</v>
      </c>
      <c r="L74" s="420"/>
      <c r="M74" s="405"/>
      <c r="N74" s="405"/>
      <c r="O74" s="3"/>
      <c r="P74" s="3"/>
      <c r="Q74" s="3"/>
      <c r="R74" s="3"/>
      <c r="S74" s="3"/>
      <c r="T74" s="3"/>
      <c r="U74" s="3"/>
    </row>
    <row r="75" spans="1:21" ht="47.25">
      <c r="A75" s="227" t="s">
        <v>493</v>
      </c>
      <c r="B75" s="250" t="s">
        <v>494</v>
      </c>
      <c r="C75" s="270" t="s">
        <v>47</v>
      </c>
      <c r="D75" s="230">
        <v>44197</v>
      </c>
      <c r="E75" s="230">
        <v>44561</v>
      </c>
      <c r="F75" s="246">
        <v>665033.06999999995</v>
      </c>
      <c r="G75" s="246">
        <v>434331.01382819586</v>
      </c>
      <c r="H75" s="272">
        <v>0</v>
      </c>
      <c r="I75" s="246">
        <v>0</v>
      </c>
      <c r="J75" s="272">
        <v>0</v>
      </c>
      <c r="K75" s="246">
        <v>0</v>
      </c>
      <c r="L75" s="420"/>
      <c r="M75" s="405"/>
      <c r="N75" s="405"/>
      <c r="O75" s="3"/>
      <c r="P75" s="3"/>
      <c r="Q75" s="3"/>
      <c r="R75" s="3"/>
      <c r="S75" s="3"/>
      <c r="T75" s="3"/>
      <c r="U75" s="3"/>
    </row>
    <row r="76" spans="1:21" ht="63">
      <c r="A76" s="238" t="s">
        <v>468</v>
      </c>
      <c r="B76" s="239" t="s">
        <v>817</v>
      </c>
      <c r="C76" s="260" t="s">
        <v>47</v>
      </c>
      <c r="D76" s="233" t="s">
        <v>14</v>
      </c>
      <c r="E76" s="233">
        <v>44561</v>
      </c>
      <c r="F76" s="234" t="s">
        <v>14</v>
      </c>
      <c r="G76" s="252" t="s">
        <v>14</v>
      </c>
      <c r="H76" s="235" t="s">
        <v>14</v>
      </c>
      <c r="I76" s="235" t="s">
        <v>14</v>
      </c>
      <c r="J76" s="235" t="s">
        <v>14</v>
      </c>
      <c r="K76" s="235" t="s">
        <v>14</v>
      </c>
      <c r="L76" s="420"/>
      <c r="M76" s="405"/>
      <c r="N76" s="405"/>
      <c r="O76" s="3"/>
      <c r="P76" s="3"/>
      <c r="Q76" s="3"/>
      <c r="R76" s="3"/>
      <c r="S76" s="3"/>
      <c r="T76" s="3"/>
      <c r="U76" s="3"/>
    </row>
    <row r="77" spans="1:21" ht="15.75">
      <c r="A77" s="297"/>
      <c r="B77" s="298" t="s">
        <v>22</v>
      </c>
      <c r="C77" s="299" t="s">
        <v>14</v>
      </c>
      <c r="D77" s="300" t="s">
        <v>14</v>
      </c>
      <c r="E77" s="301" t="s">
        <v>14</v>
      </c>
      <c r="F77" s="302">
        <f>F73+F69+F65+F55+F51</f>
        <v>51870793.880000003</v>
      </c>
      <c r="G77" s="302">
        <f>G73+G69+G65+G55+G51</f>
        <v>39992672.310000002</v>
      </c>
      <c r="H77" s="302">
        <f t="shared" ref="H77:K77" si="0">H73+H69+H65+H55+H51</f>
        <v>0</v>
      </c>
      <c r="I77" s="302">
        <f t="shared" si="0"/>
        <v>0</v>
      </c>
      <c r="J77" s="302">
        <f t="shared" si="0"/>
        <v>0</v>
      </c>
      <c r="K77" s="302">
        <f t="shared" si="0"/>
        <v>0</v>
      </c>
      <c r="L77" s="315"/>
      <c r="M77" s="403">
        <f>F77+H77+J77</f>
        <v>51870793.880000003</v>
      </c>
      <c r="N77" s="403">
        <f>G77+I77+K77</f>
        <v>39992672.310000002</v>
      </c>
      <c r="O77" s="3"/>
      <c r="P77" s="3"/>
      <c r="Q77" s="3"/>
      <c r="R77" s="3"/>
      <c r="S77" s="3"/>
      <c r="T77" s="3"/>
      <c r="U77" s="3"/>
    </row>
    <row r="78" spans="1:21" ht="15.75" customHeight="1">
      <c r="A78" s="741" t="s">
        <v>48</v>
      </c>
      <c r="B78" s="742"/>
      <c r="C78" s="742"/>
      <c r="D78" s="742"/>
      <c r="E78" s="742"/>
      <c r="F78" s="742"/>
      <c r="G78" s="742"/>
      <c r="H78" s="742"/>
      <c r="I78" s="742"/>
      <c r="J78" s="742"/>
      <c r="K78" s="742"/>
      <c r="L78" s="743"/>
      <c r="M78" s="405"/>
      <c r="N78" s="405"/>
      <c r="O78" s="3"/>
      <c r="P78" s="3"/>
      <c r="Q78" s="3"/>
      <c r="R78" s="3"/>
      <c r="S78" s="3"/>
      <c r="T78" s="3"/>
      <c r="U78" s="3"/>
    </row>
    <row r="79" spans="1:21" ht="63">
      <c r="A79" s="312" t="s">
        <v>49</v>
      </c>
      <c r="B79" s="294" t="s">
        <v>495</v>
      </c>
      <c r="C79" s="307" t="s">
        <v>155</v>
      </c>
      <c r="D79" s="291">
        <v>44197</v>
      </c>
      <c r="E79" s="291">
        <v>44377</v>
      </c>
      <c r="F79" s="292">
        <v>0</v>
      </c>
      <c r="G79" s="292">
        <v>0</v>
      </c>
      <c r="H79" s="292">
        <v>0</v>
      </c>
      <c r="I79" s="292">
        <v>0</v>
      </c>
      <c r="J79" s="292">
        <v>0</v>
      </c>
      <c r="K79" s="292">
        <v>0</v>
      </c>
      <c r="L79" s="420"/>
      <c r="M79" s="405"/>
      <c r="N79" s="405"/>
      <c r="O79" s="3"/>
      <c r="P79" s="3"/>
      <c r="Q79" s="3"/>
      <c r="R79" s="3"/>
      <c r="S79" s="3"/>
      <c r="T79" s="3"/>
      <c r="U79" s="3"/>
    </row>
    <row r="80" spans="1:21" ht="63">
      <c r="A80" s="254" t="s">
        <v>496</v>
      </c>
      <c r="B80" s="273" t="s">
        <v>497</v>
      </c>
      <c r="C80" s="274" t="s">
        <v>155</v>
      </c>
      <c r="D80" s="230">
        <v>44197</v>
      </c>
      <c r="E80" s="230">
        <v>44377</v>
      </c>
      <c r="F80" s="225">
        <v>0</v>
      </c>
      <c r="G80" s="225">
        <v>0</v>
      </c>
      <c r="H80" s="225">
        <v>0</v>
      </c>
      <c r="I80" s="225">
        <v>0</v>
      </c>
      <c r="J80" s="225">
        <v>0</v>
      </c>
      <c r="K80" s="225">
        <v>0</v>
      </c>
      <c r="L80" s="420"/>
      <c r="M80" s="405"/>
      <c r="N80" s="405"/>
      <c r="O80" s="3"/>
      <c r="P80" s="3"/>
      <c r="Q80" s="3"/>
      <c r="R80" s="3"/>
      <c r="S80" s="3"/>
      <c r="T80" s="3"/>
      <c r="U80" s="3"/>
    </row>
    <row r="81" spans="1:21" ht="63">
      <c r="A81" s="254" t="s">
        <v>498</v>
      </c>
      <c r="B81" s="275" t="s">
        <v>499</v>
      </c>
      <c r="C81" s="274" t="s">
        <v>155</v>
      </c>
      <c r="D81" s="230">
        <v>44197</v>
      </c>
      <c r="E81" s="230">
        <v>44439</v>
      </c>
      <c r="F81" s="225">
        <v>0</v>
      </c>
      <c r="G81" s="225">
        <v>0</v>
      </c>
      <c r="H81" s="225">
        <v>0</v>
      </c>
      <c r="I81" s="225">
        <v>0</v>
      </c>
      <c r="J81" s="225">
        <v>0</v>
      </c>
      <c r="K81" s="225">
        <v>0</v>
      </c>
      <c r="L81" s="420"/>
      <c r="M81" s="405"/>
      <c r="N81" s="405"/>
      <c r="O81" s="3"/>
      <c r="P81" s="3"/>
      <c r="Q81" s="3"/>
      <c r="R81" s="3"/>
      <c r="S81" s="3"/>
      <c r="T81" s="3"/>
      <c r="U81" s="3"/>
    </row>
    <row r="82" spans="1:21" ht="47.25">
      <c r="A82" s="243" t="s">
        <v>469</v>
      </c>
      <c r="B82" s="276" t="s">
        <v>818</v>
      </c>
      <c r="C82" s="277" t="s">
        <v>155</v>
      </c>
      <c r="D82" s="233" t="s">
        <v>14</v>
      </c>
      <c r="E82" s="278">
        <v>44439</v>
      </c>
      <c r="F82" s="234" t="s">
        <v>14</v>
      </c>
      <c r="G82" s="234" t="s">
        <v>14</v>
      </c>
      <c r="H82" s="234" t="s">
        <v>14</v>
      </c>
      <c r="I82" s="234" t="s">
        <v>14</v>
      </c>
      <c r="J82" s="234" t="s">
        <v>14</v>
      </c>
      <c r="K82" s="317" t="s">
        <v>14</v>
      </c>
      <c r="L82" s="420"/>
      <c r="M82" s="405"/>
      <c r="N82" s="405"/>
      <c r="O82" s="3"/>
      <c r="P82" s="3"/>
      <c r="Q82" s="3"/>
      <c r="R82" s="3"/>
      <c r="S82" s="3"/>
      <c r="T82" s="3"/>
      <c r="U82" s="3"/>
    </row>
    <row r="83" spans="1:21" ht="15.75">
      <c r="A83" s="313"/>
      <c r="B83" s="298" t="s">
        <v>26</v>
      </c>
      <c r="C83" s="299" t="s">
        <v>14</v>
      </c>
      <c r="D83" s="300" t="s">
        <v>14</v>
      </c>
      <c r="E83" s="301" t="s">
        <v>14</v>
      </c>
      <c r="F83" s="302">
        <f t="shared" ref="F83:K83" si="1">SUM(F79)</f>
        <v>0</v>
      </c>
      <c r="G83" s="302">
        <f t="shared" si="1"/>
        <v>0</v>
      </c>
      <c r="H83" s="302">
        <f t="shared" si="1"/>
        <v>0</v>
      </c>
      <c r="I83" s="302">
        <f t="shared" si="1"/>
        <v>0</v>
      </c>
      <c r="J83" s="302">
        <f t="shared" si="1"/>
        <v>0</v>
      </c>
      <c r="K83" s="302">
        <f t="shared" si="1"/>
        <v>0</v>
      </c>
      <c r="L83" s="303"/>
      <c r="M83" s="403">
        <f>F83+H83+J83</f>
        <v>0</v>
      </c>
      <c r="N83" s="403">
        <f>G83+I83+K83</f>
        <v>0</v>
      </c>
      <c r="O83" s="3"/>
      <c r="P83" s="3"/>
      <c r="Q83" s="3"/>
      <c r="R83" s="3"/>
      <c r="S83" s="3"/>
      <c r="T83" s="3"/>
      <c r="U83" s="3"/>
    </row>
    <row r="84" spans="1:21" ht="15.75">
      <c r="A84" s="741" t="s">
        <v>50</v>
      </c>
      <c r="B84" s="742"/>
      <c r="C84" s="742"/>
      <c r="D84" s="742"/>
      <c r="E84" s="742"/>
      <c r="F84" s="742"/>
      <c r="G84" s="742"/>
      <c r="H84" s="742"/>
      <c r="I84" s="742"/>
      <c r="J84" s="742"/>
      <c r="K84" s="742"/>
      <c r="L84" s="743"/>
      <c r="M84" s="405"/>
      <c r="N84" s="405"/>
      <c r="O84" s="3"/>
      <c r="P84" s="3"/>
      <c r="Q84" s="3"/>
      <c r="R84" s="3"/>
      <c r="S84" s="3"/>
      <c r="T84" s="3"/>
      <c r="U84" s="3"/>
    </row>
    <row r="85" spans="1:21" ht="78.75">
      <c r="A85" s="312" t="s">
        <v>51</v>
      </c>
      <c r="B85" s="294" t="s">
        <v>500</v>
      </c>
      <c r="C85" s="307" t="s">
        <v>155</v>
      </c>
      <c r="D85" s="291">
        <v>44197</v>
      </c>
      <c r="E85" s="291">
        <v>44561</v>
      </c>
      <c r="F85" s="292">
        <v>9304792</v>
      </c>
      <c r="G85" s="292">
        <v>6679508.4000000004</v>
      </c>
      <c r="H85" s="292">
        <v>0</v>
      </c>
      <c r="I85" s="292">
        <v>0</v>
      </c>
      <c r="J85" s="292">
        <v>0</v>
      </c>
      <c r="K85" s="292">
        <v>0</v>
      </c>
      <c r="L85" s="420"/>
      <c r="M85" s="405"/>
      <c r="N85" s="405"/>
    </row>
    <row r="86" spans="1:21" ht="63">
      <c r="A86" s="312" t="s">
        <v>41</v>
      </c>
      <c r="B86" s="294" t="s">
        <v>501</v>
      </c>
      <c r="C86" s="307" t="s">
        <v>155</v>
      </c>
      <c r="D86" s="291">
        <v>44197</v>
      </c>
      <c r="E86" s="291">
        <v>44561</v>
      </c>
      <c r="F86" s="292">
        <v>12875101.220000001</v>
      </c>
      <c r="G86" s="292">
        <v>9277864.6899999995</v>
      </c>
      <c r="H86" s="292">
        <v>0</v>
      </c>
      <c r="I86" s="292">
        <v>0</v>
      </c>
      <c r="J86" s="292">
        <v>0</v>
      </c>
      <c r="K86" s="292">
        <v>0</v>
      </c>
      <c r="L86" s="420"/>
      <c r="M86" s="405"/>
      <c r="N86" s="405"/>
    </row>
    <row r="87" spans="1:21" ht="78.75">
      <c r="A87" s="312" t="s">
        <v>502</v>
      </c>
      <c r="B87" s="294" t="s">
        <v>503</v>
      </c>
      <c r="C87" s="307" t="s">
        <v>155</v>
      </c>
      <c r="D87" s="291">
        <v>44197</v>
      </c>
      <c r="E87" s="291">
        <v>44561</v>
      </c>
      <c r="F87" s="292">
        <v>186790.51</v>
      </c>
      <c r="G87" s="292">
        <v>186790.51</v>
      </c>
      <c r="H87" s="292">
        <v>387162.02</v>
      </c>
      <c r="I87" s="292">
        <v>387162.02</v>
      </c>
      <c r="J87" s="292">
        <v>0</v>
      </c>
      <c r="K87" s="292">
        <v>0</v>
      </c>
      <c r="L87" s="420"/>
      <c r="M87" s="410"/>
      <c r="N87" s="405"/>
    </row>
    <row r="88" spans="1:21" ht="47.25">
      <c r="A88" s="312" t="s">
        <v>504</v>
      </c>
      <c r="B88" s="294" t="s">
        <v>505</v>
      </c>
      <c r="C88" s="307" t="s">
        <v>155</v>
      </c>
      <c r="D88" s="291">
        <v>44197</v>
      </c>
      <c r="E88" s="291">
        <v>44561</v>
      </c>
      <c r="F88" s="292">
        <v>376236</v>
      </c>
      <c r="G88" s="292">
        <v>203971.19</v>
      </c>
      <c r="H88" s="292">
        <v>472647</v>
      </c>
      <c r="I88" s="402">
        <v>305184</v>
      </c>
      <c r="J88" s="292">
        <v>0</v>
      </c>
      <c r="K88" s="292">
        <v>0</v>
      </c>
      <c r="L88" s="420"/>
      <c r="M88" s="405"/>
      <c r="N88" s="410"/>
    </row>
    <row r="89" spans="1:21" ht="78.75">
      <c r="A89" s="312" t="s">
        <v>506</v>
      </c>
      <c r="B89" s="294" t="s">
        <v>507</v>
      </c>
      <c r="C89" s="307" t="s">
        <v>155</v>
      </c>
      <c r="D89" s="291">
        <v>44197</v>
      </c>
      <c r="E89" s="291">
        <v>44561</v>
      </c>
      <c r="F89" s="292">
        <v>280791.92</v>
      </c>
      <c r="G89" s="292">
        <v>205795.53</v>
      </c>
      <c r="H89" s="292">
        <v>27798400</v>
      </c>
      <c r="I89" s="292">
        <v>20373757.940000001</v>
      </c>
      <c r="J89" s="292">
        <v>0</v>
      </c>
      <c r="K89" s="292">
        <v>0</v>
      </c>
      <c r="L89" s="420"/>
      <c r="M89" s="405"/>
      <c r="N89" s="405"/>
    </row>
    <row r="90" spans="1:21" ht="94.5">
      <c r="A90" s="312" t="s">
        <v>508</v>
      </c>
      <c r="B90" s="294" t="s">
        <v>509</v>
      </c>
      <c r="C90" s="307" t="s">
        <v>155</v>
      </c>
      <c r="D90" s="291">
        <v>44197</v>
      </c>
      <c r="E90" s="291">
        <v>44561</v>
      </c>
      <c r="F90" s="292">
        <v>0</v>
      </c>
      <c r="G90" s="292">
        <v>0</v>
      </c>
      <c r="H90" s="292">
        <v>0</v>
      </c>
      <c r="I90" s="292">
        <v>0</v>
      </c>
      <c r="J90" s="292">
        <v>0</v>
      </c>
      <c r="K90" s="292">
        <v>0</v>
      </c>
      <c r="L90" s="420"/>
      <c r="M90" s="405"/>
      <c r="N90" s="405"/>
    </row>
    <row r="91" spans="1:21" ht="78.75">
      <c r="A91" s="312" t="s">
        <v>510</v>
      </c>
      <c r="B91" s="294" t="s">
        <v>511</v>
      </c>
      <c r="C91" s="307" t="s">
        <v>155</v>
      </c>
      <c r="D91" s="291">
        <v>44197</v>
      </c>
      <c r="E91" s="291">
        <v>44561</v>
      </c>
      <c r="F91" s="292">
        <v>81282</v>
      </c>
      <c r="G91" s="292">
        <v>60968.61</v>
      </c>
      <c r="H91" s="292">
        <v>8046900</v>
      </c>
      <c r="I91" s="292">
        <v>6035892</v>
      </c>
      <c r="J91" s="292"/>
      <c r="K91" s="292"/>
      <c r="L91" s="420" t="s">
        <v>762</v>
      </c>
      <c r="M91" s="405"/>
      <c r="N91" s="405"/>
    </row>
    <row r="92" spans="1:21" ht="220.5">
      <c r="A92" s="312" t="s">
        <v>512</v>
      </c>
      <c r="B92" s="294" t="s">
        <v>513</v>
      </c>
      <c r="C92" s="307" t="s">
        <v>155</v>
      </c>
      <c r="D92" s="291">
        <v>44197</v>
      </c>
      <c r="E92" s="291">
        <v>44561</v>
      </c>
      <c r="F92" s="292">
        <v>0</v>
      </c>
      <c r="G92" s="292">
        <v>0</v>
      </c>
      <c r="H92" s="292">
        <v>0</v>
      </c>
      <c r="I92" s="292">
        <v>0</v>
      </c>
      <c r="J92" s="292">
        <v>0</v>
      </c>
      <c r="K92" s="292">
        <v>0</v>
      </c>
      <c r="L92" s="420"/>
      <c r="M92" s="405"/>
      <c r="N92" s="405"/>
    </row>
    <row r="93" spans="1:21" ht="78.75">
      <c r="A93" s="312" t="s">
        <v>514</v>
      </c>
      <c r="B93" s="294" t="s">
        <v>515</v>
      </c>
      <c r="C93" s="307" t="s">
        <v>155</v>
      </c>
      <c r="D93" s="291">
        <v>44197</v>
      </c>
      <c r="E93" s="291">
        <v>44561</v>
      </c>
      <c r="F93" s="292">
        <v>95796</v>
      </c>
      <c r="G93" s="314">
        <v>56863.61</v>
      </c>
      <c r="H93" s="292">
        <v>95796</v>
      </c>
      <c r="I93" s="314">
        <v>56863.61</v>
      </c>
      <c r="J93" s="292">
        <v>0</v>
      </c>
      <c r="K93" s="292">
        <v>0</v>
      </c>
      <c r="L93" s="420"/>
      <c r="M93" s="405"/>
      <c r="N93" s="405"/>
    </row>
    <row r="94" spans="1:21" ht="15.75">
      <c r="A94" s="297"/>
      <c r="B94" s="298" t="s">
        <v>31</v>
      </c>
      <c r="C94" s="299" t="s">
        <v>14</v>
      </c>
      <c r="D94" s="311" t="s">
        <v>14</v>
      </c>
      <c r="E94" s="311" t="s">
        <v>14</v>
      </c>
      <c r="F94" s="311">
        <f>F93+F89+F88+F87+F86+F85+F90+F91+F92</f>
        <v>23200789.649999999</v>
      </c>
      <c r="G94" s="311">
        <f>G93+G89+G88+G87+G86+G85+G90+G91+G92</f>
        <v>16671762.539999999</v>
      </c>
      <c r="H94" s="311">
        <f t="shared" ref="H94:K94" si="2">H93+H89+H88+H87+H86+H85+H90+H91+H92</f>
        <v>36800905.019999996</v>
      </c>
      <c r="I94" s="311">
        <f>SUM(I93+I92+I91+I90+I89+I88+I87+I86+I85+I85)</f>
        <v>27158859.57</v>
      </c>
      <c r="J94" s="311">
        <f t="shared" si="2"/>
        <v>0</v>
      </c>
      <c r="K94" s="311">
        <f t="shared" si="2"/>
        <v>0</v>
      </c>
      <c r="L94" s="421" t="s">
        <v>76</v>
      </c>
      <c r="M94" s="403">
        <f>F94+H94+J94</f>
        <v>60001694.669999994</v>
      </c>
      <c r="N94" s="403">
        <f>G94+I94</f>
        <v>43830622.109999999</v>
      </c>
    </row>
    <row r="95" spans="1:21" ht="47.25">
      <c r="A95" s="400"/>
      <c r="B95" s="279" t="s">
        <v>27</v>
      </c>
      <c r="C95" s="280" t="s">
        <v>14</v>
      </c>
      <c r="D95" s="281" t="s">
        <v>14</v>
      </c>
      <c r="E95" s="282" t="s">
        <v>14</v>
      </c>
      <c r="F95" s="283">
        <f t="shared" ref="F95:K95" si="3">SUM(F94,F83,F77,F49)</f>
        <v>92826171.329999998</v>
      </c>
      <c r="G95" s="283">
        <f>SUM(G94,G83,G77,G49)</f>
        <v>71700556.299999997</v>
      </c>
      <c r="H95" s="283">
        <f t="shared" si="3"/>
        <v>41927245.949999996</v>
      </c>
      <c r="I95" s="283">
        <f t="shared" si="3"/>
        <v>32285200.5</v>
      </c>
      <c r="J95" s="283">
        <f>SUM(J94,J83,J77,J49)</f>
        <v>3666751.5100000002</v>
      </c>
      <c r="K95" s="283">
        <f t="shared" si="3"/>
        <v>3666751.5100000002</v>
      </c>
      <c r="L95" s="422" t="s">
        <v>76</v>
      </c>
      <c r="M95" s="404">
        <f>F95+H95+J95</f>
        <v>138420168.78999999</v>
      </c>
      <c r="N95" s="404">
        <f>G95+I95+K95</f>
        <v>107652508.31</v>
      </c>
    </row>
    <row r="99" spans="15:20">
      <c r="O99" s="3"/>
      <c r="P99" s="3"/>
      <c r="Q99" s="3"/>
      <c r="R99" s="3"/>
      <c r="S99" s="3"/>
      <c r="T99" s="3"/>
    </row>
    <row r="136" spans="1:14" s="39" customFormat="1">
      <c r="A136"/>
      <c r="B136" s="188"/>
      <c r="C136"/>
      <c r="D136"/>
      <c r="E136"/>
      <c r="F136" s="25"/>
      <c r="G136" s="25"/>
      <c r="H136" s="25"/>
      <c r="I136"/>
      <c r="J136"/>
      <c r="K136"/>
      <c r="L136"/>
      <c r="M136"/>
      <c r="N136"/>
    </row>
    <row r="137" spans="1:14" s="39" customFormat="1">
      <c r="A137"/>
      <c r="B137" s="188"/>
      <c r="C137"/>
      <c r="D137"/>
      <c r="E137"/>
      <c r="F137" s="25"/>
      <c r="G137" s="25"/>
      <c r="H137" s="25"/>
      <c r="I137"/>
      <c r="J137"/>
      <c r="K137"/>
      <c r="L137"/>
      <c r="M137"/>
      <c r="N137"/>
    </row>
    <row r="138" spans="1:14" s="39" customFormat="1">
      <c r="A138"/>
      <c r="B138" s="188"/>
      <c r="C138"/>
      <c r="D138"/>
      <c r="E138"/>
      <c r="F138" s="25"/>
      <c r="G138" s="25"/>
      <c r="H138" s="25"/>
      <c r="I138"/>
      <c r="J138"/>
      <c r="K138"/>
      <c r="L138"/>
      <c r="M138"/>
      <c r="N138"/>
    </row>
    <row r="139" spans="1:14" s="39" customFormat="1">
      <c r="A139"/>
      <c r="B139" s="188"/>
      <c r="C139"/>
      <c r="D139"/>
      <c r="E139"/>
      <c r="F139" s="25"/>
      <c r="G139" s="25"/>
      <c r="H139" s="25"/>
      <c r="I139"/>
      <c r="J139"/>
      <c r="K139"/>
      <c r="L139"/>
      <c r="M139"/>
      <c r="N139"/>
    </row>
    <row r="140" spans="1:14" s="39" customFormat="1">
      <c r="A140"/>
      <c r="B140" s="188"/>
      <c r="C140"/>
      <c r="D140"/>
      <c r="E140"/>
      <c r="F140" s="25"/>
      <c r="G140" s="25"/>
      <c r="H140" s="25"/>
      <c r="I140"/>
      <c r="J140"/>
      <c r="K140"/>
      <c r="L140"/>
      <c r="M140"/>
      <c r="N140"/>
    </row>
    <row r="141" spans="1:14" s="39" customFormat="1">
      <c r="A141"/>
      <c r="B141" s="188"/>
      <c r="C141"/>
      <c r="D141"/>
      <c r="E141"/>
      <c r="F141" s="25"/>
      <c r="G141" s="25"/>
      <c r="H141" s="25"/>
      <c r="I141"/>
      <c r="J141"/>
      <c r="K141"/>
      <c r="L141"/>
      <c r="M141"/>
      <c r="N141"/>
    </row>
    <row r="142" spans="1:14" s="39" customFormat="1">
      <c r="A142"/>
      <c r="B142" s="188"/>
      <c r="C142"/>
      <c r="D142"/>
      <c r="E142"/>
      <c r="F142" s="25"/>
      <c r="G142" s="25"/>
      <c r="H142" s="25"/>
      <c r="I142"/>
      <c r="J142"/>
      <c r="K142"/>
      <c r="L142"/>
      <c r="M142"/>
      <c r="N142"/>
    </row>
    <row r="143" spans="1:14" s="39" customFormat="1">
      <c r="A143"/>
      <c r="B143" s="188"/>
      <c r="C143"/>
      <c r="D143"/>
      <c r="E143"/>
      <c r="F143" s="25"/>
      <c r="G143" s="25"/>
      <c r="H143" s="25"/>
      <c r="I143"/>
      <c r="J143"/>
      <c r="K143"/>
      <c r="L143"/>
      <c r="M143"/>
      <c r="N143"/>
    </row>
    <row r="146" spans="1:14" s="40" customFormat="1">
      <c r="A146"/>
      <c r="B146" s="188"/>
      <c r="C146"/>
      <c r="D146"/>
      <c r="E146"/>
      <c r="F146" s="25"/>
      <c r="G146" s="25"/>
      <c r="H146" s="25"/>
      <c r="I146"/>
      <c r="J146"/>
      <c r="K146"/>
      <c r="L146"/>
      <c r="M146"/>
      <c r="N146"/>
    </row>
    <row r="147" spans="1:14" s="40" customFormat="1">
      <c r="A147"/>
      <c r="B147" s="188"/>
      <c r="C147"/>
      <c r="D147"/>
      <c r="E147"/>
      <c r="F147" s="25"/>
      <c r="G147" s="25"/>
      <c r="H147" s="25"/>
      <c r="I147"/>
      <c r="J147"/>
      <c r="K147"/>
      <c r="L147"/>
      <c r="M147"/>
      <c r="N147"/>
    </row>
    <row r="148" spans="1:14" s="40" customFormat="1">
      <c r="A148"/>
      <c r="B148" s="188"/>
      <c r="C148"/>
      <c r="D148"/>
      <c r="E148"/>
      <c r="F148" s="25"/>
      <c r="G148" s="25"/>
      <c r="H148" s="25"/>
      <c r="I148"/>
      <c r="J148"/>
      <c r="K148"/>
      <c r="L148"/>
      <c r="M148"/>
      <c r="N148"/>
    </row>
    <row r="149" spans="1:14" s="40" customFormat="1">
      <c r="A149"/>
      <c r="B149" s="188"/>
      <c r="C149"/>
      <c r="D149"/>
      <c r="E149"/>
      <c r="F149" s="25"/>
      <c r="G149" s="25"/>
      <c r="H149" s="25"/>
      <c r="I149"/>
      <c r="J149"/>
      <c r="K149"/>
      <c r="L149"/>
      <c r="M149"/>
      <c r="N149"/>
    </row>
    <row r="150" spans="1:14" s="40" customFormat="1">
      <c r="A150"/>
      <c r="B150" s="188"/>
      <c r="C150"/>
      <c r="D150"/>
      <c r="E150"/>
      <c r="F150" s="25"/>
      <c r="G150" s="25"/>
      <c r="H150" s="25"/>
      <c r="I150"/>
      <c r="J150"/>
      <c r="K150"/>
      <c r="L150"/>
      <c r="M150"/>
      <c r="N150"/>
    </row>
    <row r="151" spans="1:14" s="40" customFormat="1">
      <c r="A151"/>
      <c r="B151" s="188"/>
      <c r="C151"/>
      <c r="D151"/>
      <c r="E151"/>
      <c r="F151" s="25"/>
      <c r="G151" s="25"/>
      <c r="H151" s="25"/>
      <c r="I151"/>
      <c r="J151"/>
      <c r="K151"/>
      <c r="L151"/>
      <c r="M151"/>
      <c r="N151"/>
    </row>
    <row r="152" spans="1:14" s="40" customFormat="1">
      <c r="A152"/>
      <c r="B152" s="188"/>
      <c r="C152"/>
      <c r="D152"/>
      <c r="E152"/>
      <c r="F152" s="25"/>
      <c r="G152" s="25"/>
      <c r="H152" s="25"/>
      <c r="I152"/>
      <c r="J152"/>
      <c r="K152"/>
      <c r="L152"/>
      <c r="M152"/>
      <c r="N152"/>
    </row>
    <row r="153" spans="1:14" s="40" customFormat="1">
      <c r="A153"/>
      <c r="B153" s="188"/>
      <c r="C153"/>
      <c r="D153"/>
      <c r="E153"/>
      <c r="F153" s="25"/>
      <c r="G153" s="25"/>
      <c r="H153" s="25"/>
      <c r="I153"/>
      <c r="J153"/>
      <c r="K153"/>
      <c r="L153"/>
      <c r="M153"/>
      <c r="N153"/>
    </row>
    <row r="154" spans="1:14" s="40" customFormat="1">
      <c r="A154"/>
      <c r="B154" s="188"/>
      <c r="C154"/>
      <c r="D154"/>
      <c r="E154"/>
      <c r="F154" s="25"/>
      <c r="G154" s="25"/>
      <c r="H154" s="25"/>
      <c r="I154"/>
      <c r="J154"/>
      <c r="K154"/>
      <c r="L154"/>
      <c r="M154"/>
      <c r="N154"/>
    </row>
    <row r="159" spans="1:14" s="34" customFormat="1">
      <c r="A159"/>
      <c r="B159" s="188"/>
      <c r="C159"/>
      <c r="D159"/>
      <c r="E159"/>
      <c r="F159" s="25"/>
      <c r="G159" s="25"/>
      <c r="H159" s="25"/>
      <c r="I159"/>
      <c r="J159"/>
      <c r="K159"/>
      <c r="L159"/>
      <c r="M159"/>
      <c r="N159"/>
    </row>
    <row r="160" spans="1:14" s="34" customFormat="1">
      <c r="A160"/>
      <c r="B160" s="188"/>
      <c r="C160"/>
      <c r="D160"/>
      <c r="E160"/>
      <c r="F160" s="25"/>
      <c r="G160" s="25"/>
      <c r="H160" s="25"/>
      <c r="I160"/>
      <c r="J160"/>
      <c r="K160"/>
      <c r="L160"/>
      <c r="M160"/>
      <c r="N160"/>
    </row>
    <row r="161" spans="1:14" s="34" customFormat="1">
      <c r="A161"/>
      <c r="B161" s="188"/>
      <c r="C161"/>
      <c r="D161"/>
      <c r="E161"/>
      <c r="F161" s="25"/>
      <c r="G161" s="25"/>
      <c r="H161" s="25"/>
      <c r="I161"/>
      <c r="J161"/>
      <c r="K161"/>
      <c r="L161"/>
      <c r="M161"/>
      <c r="N161"/>
    </row>
    <row r="162" spans="1:14" s="34" customFormat="1">
      <c r="A162"/>
      <c r="B162" s="188"/>
      <c r="C162"/>
      <c r="D162"/>
      <c r="E162"/>
      <c r="F162" s="25"/>
      <c r="G162" s="25"/>
      <c r="H162" s="25"/>
      <c r="I162"/>
      <c r="J162"/>
      <c r="K162"/>
      <c r="L162"/>
      <c r="M162"/>
      <c r="N162"/>
    </row>
    <row r="163" spans="1:14" s="34" customFormat="1">
      <c r="A163"/>
      <c r="B163" s="188"/>
      <c r="C163"/>
      <c r="D163"/>
      <c r="E163"/>
      <c r="F163" s="25"/>
      <c r="G163" s="25"/>
      <c r="H163" s="25"/>
      <c r="I163"/>
      <c r="J163"/>
      <c r="K163"/>
      <c r="L163"/>
      <c r="M163"/>
      <c r="N163"/>
    </row>
    <row r="166" spans="1:14" s="34" customFormat="1">
      <c r="A166"/>
      <c r="B166" s="188"/>
      <c r="C166"/>
      <c r="D166"/>
      <c r="E166"/>
      <c r="F166" s="25"/>
      <c r="G166" s="25"/>
      <c r="H166" s="25"/>
      <c r="I166"/>
      <c r="J166"/>
      <c r="K166"/>
      <c r="L166"/>
      <c r="M166"/>
      <c r="N166"/>
    </row>
    <row r="167" spans="1:14" s="34" customFormat="1">
      <c r="A167"/>
      <c r="B167" s="188"/>
      <c r="C167"/>
      <c r="D167"/>
      <c r="E167"/>
      <c r="F167" s="25"/>
      <c r="G167" s="25"/>
      <c r="H167" s="25"/>
      <c r="I167"/>
      <c r="J167"/>
      <c r="K167"/>
      <c r="L167"/>
      <c r="M167"/>
      <c r="N167"/>
    </row>
    <row r="168" spans="1:14" s="34" customFormat="1">
      <c r="A168"/>
      <c r="B168" s="188"/>
      <c r="C168"/>
      <c r="D168"/>
      <c r="E168"/>
      <c r="F168" s="25"/>
      <c r="G168" s="25"/>
      <c r="H168" s="25"/>
      <c r="I168"/>
      <c r="J168"/>
      <c r="K168"/>
      <c r="L168"/>
      <c r="M168"/>
      <c r="N168"/>
    </row>
    <row r="169" spans="1:14" s="34" customFormat="1">
      <c r="A169"/>
      <c r="B169" s="188"/>
      <c r="C169"/>
      <c r="D169"/>
      <c r="E169"/>
      <c r="F169" s="25"/>
      <c r="G169" s="25"/>
      <c r="H169" s="25"/>
      <c r="I169"/>
      <c r="J169"/>
      <c r="K169"/>
      <c r="L169"/>
      <c r="M169"/>
      <c r="N169"/>
    </row>
    <row r="170" spans="1:14" s="34" customFormat="1">
      <c r="A170"/>
      <c r="B170" s="188"/>
      <c r="C170"/>
      <c r="D170"/>
      <c r="E170"/>
      <c r="F170" s="25"/>
      <c r="G170" s="25"/>
      <c r="H170" s="25"/>
      <c r="I170"/>
      <c r="J170"/>
      <c r="K170"/>
      <c r="L170"/>
      <c r="M170"/>
      <c r="N170"/>
    </row>
    <row r="171" spans="1:14" s="34" customFormat="1">
      <c r="A171"/>
      <c r="B171" s="188"/>
      <c r="C171"/>
      <c r="D171"/>
      <c r="E171"/>
      <c r="F171" s="25"/>
      <c r="G171" s="25"/>
      <c r="H171" s="25"/>
      <c r="I171"/>
      <c r="J171"/>
      <c r="K171"/>
      <c r="L171"/>
      <c r="M171"/>
      <c r="N171"/>
    </row>
    <row r="172" spans="1:14" s="34" customFormat="1">
      <c r="A172"/>
      <c r="B172" s="188"/>
      <c r="C172"/>
      <c r="D172"/>
      <c r="E172"/>
      <c r="F172" s="25"/>
      <c r="G172" s="25"/>
      <c r="H172" s="25"/>
      <c r="I172"/>
      <c r="J172"/>
      <c r="K172"/>
      <c r="L172"/>
      <c r="M172"/>
      <c r="N172"/>
    </row>
    <row r="173" spans="1:14" s="34" customFormat="1">
      <c r="A173"/>
      <c r="B173" s="188"/>
      <c r="C173"/>
      <c r="D173"/>
      <c r="E173"/>
      <c r="F173" s="25"/>
      <c r="G173" s="25"/>
      <c r="H173" s="25"/>
      <c r="I173"/>
      <c r="J173"/>
      <c r="K173"/>
      <c r="L173"/>
      <c r="M173"/>
      <c r="N173"/>
    </row>
    <row r="174" spans="1:14" s="34" customFormat="1">
      <c r="A174"/>
      <c r="B174" s="188"/>
      <c r="C174"/>
      <c r="D174"/>
      <c r="E174"/>
      <c r="F174" s="25"/>
      <c r="G174" s="25"/>
      <c r="H174" s="25"/>
      <c r="I174"/>
      <c r="J174"/>
      <c r="K174"/>
      <c r="L174"/>
      <c r="M174"/>
      <c r="N174"/>
    </row>
    <row r="175" spans="1:14" s="34" customFormat="1">
      <c r="A175"/>
      <c r="B175" s="188"/>
      <c r="C175"/>
      <c r="D175"/>
      <c r="E175"/>
      <c r="F175" s="25"/>
      <c r="G175" s="25"/>
      <c r="H175" s="25"/>
      <c r="I175"/>
      <c r="J175"/>
      <c r="K175"/>
      <c r="L175"/>
      <c r="M175"/>
      <c r="N175"/>
    </row>
    <row r="176" spans="1:14" s="34" customFormat="1">
      <c r="A176"/>
      <c r="B176" s="188"/>
      <c r="C176"/>
      <c r="D176"/>
      <c r="E176"/>
      <c r="F176" s="25"/>
      <c r="G176" s="25"/>
      <c r="H176" s="25"/>
      <c r="I176"/>
      <c r="J176"/>
      <c r="K176"/>
      <c r="L176"/>
      <c r="M176"/>
      <c r="N176"/>
    </row>
    <row r="177" spans="1:15" s="34" customFormat="1">
      <c r="A177"/>
      <c r="B177" s="188"/>
      <c r="C177"/>
      <c r="D177"/>
      <c r="E177"/>
      <c r="F177" s="25"/>
      <c r="G177" s="25"/>
      <c r="H177" s="25"/>
      <c r="I177"/>
      <c r="J177"/>
      <c r="K177"/>
      <c r="L177"/>
      <c r="M177"/>
      <c r="N177"/>
    </row>
    <row r="178" spans="1:15" s="34" customFormat="1">
      <c r="A178"/>
      <c r="B178" s="188"/>
      <c r="C178"/>
      <c r="D178"/>
      <c r="E178"/>
      <c r="F178" s="25"/>
      <c r="G178" s="25"/>
      <c r="H178" s="25"/>
      <c r="I178"/>
      <c r="J178"/>
      <c r="K178"/>
      <c r="L178"/>
      <c r="M178"/>
      <c r="N178"/>
    </row>
    <row r="179" spans="1:15" s="34" customFormat="1">
      <c r="A179"/>
      <c r="B179" s="188"/>
      <c r="C179"/>
      <c r="D179"/>
      <c r="E179"/>
      <c r="F179" s="25"/>
      <c r="G179" s="25"/>
      <c r="H179" s="25"/>
      <c r="I179"/>
      <c r="J179"/>
      <c r="K179"/>
      <c r="L179"/>
      <c r="M179"/>
      <c r="N179"/>
    </row>
    <row r="180" spans="1:15" s="34" customFormat="1">
      <c r="A180"/>
      <c r="B180" s="188"/>
      <c r="C180"/>
      <c r="D180"/>
      <c r="E180"/>
      <c r="F180" s="25"/>
      <c r="G180" s="25"/>
      <c r="H180" s="25"/>
      <c r="I180"/>
      <c r="J180"/>
      <c r="K180"/>
      <c r="L180"/>
      <c r="M180"/>
      <c r="N180"/>
    </row>
    <row r="181" spans="1:15" s="34" customFormat="1">
      <c r="A181"/>
      <c r="B181" s="188"/>
      <c r="C181"/>
      <c r="D181"/>
      <c r="E181"/>
      <c r="F181" s="25"/>
      <c r="G181" s="25"/>
      <c r="H181" s="25"/>
      <c r="I181"/>
      <c r="J181"/>
      <c r="K181"/>
      <c r="L181"/>
      <c r="M181"/>
      <c r="N181"/>
      <c r="O181" s="42"/>
    </row>
    <row r="182" spans="1:15" s="34" customFormat="1">
      <c r="A182"/>
      <c r="B182" s="188"/>
      <c r="C182"/>
      <c r="D182"/>
      <c r="E182"/>
      <c r="F182" s="25"/>
      <c r="G182" s="25"/>
      <c r="H182" s="25"/>
      <c r="I182"/>
      <c r="J182"/>
      <c r="K182"/>
      <c r="L182"/>
      <c r="M182"/>
      <c r="N182"/>
      <c r="O182" s="42"/>
    </row>
    <row r="183" spans="1:15" s="34" customFormat="1">
      <c r="A183"/>
      <c r="B183" s="188"/>
      <c r="C183"/>
      <c r="D183"/>
      <c r="E183"/>
      <c r="F183" s="25"/>
      <c r="G183" s="25"/>
      <c r="H183" s="25"/>
      <c r="I183"/>
      <c r="J183"/>
      <c r="K183"/>
      <c r="L183"/>
      <c r="M183"/>
      <c r="N183"/>
      <c r="O183" s="42"/>
    </row>
    <row r="184" spans="1:15" s="34" customFormat="1">
      <c r="A184"/>
      <c r="B184" s="188"/>
      <c r="C184"/>
      <c r="D184"/>
      <c r="E184"/>
      <c r="F184" s="25"/>
      <c r="G184" s="25"/>
      <c r="H184" s="25"/>
      <c r="I184"/>
      <c r="J184"/>
      <c r="K184"/>
      <c r="L184"/>
      <c r="M184"/>
      <c r="N184"/>
      <c r="O184" s="42"/>
    </row>
    <row r="185" spans="1:15" s="34" customFormat="1">
      <c r="A185"/>
      <c r="B185" s="188"/>
      <c r="C185"/>
      <c r="D185"/>
      <c r="E185"/>
      <c r="F185" s="25"/>
      <c r="G185" s="25"/>
      <c r="H185" s="25"/>
      <c r="I185"/>
      <c r="J185"/>
      <c r="K185"/>
      <c r="L185"/>
      <c r="M185"/>
      <c r="N185"/>
      <c r="O185" s="42"/>
    </row>
    <row r="186" spans="1:15" s="34" customFormat="1">
      <c r="A186"/>
      <c r="B186" s="188"/>
      <c r="C186"/>
      <c r="D186"/>
      <c r="E186"/>
      <c r="F186" s="25"/>
      <c r="G186" s="25"/>
      <c r="H186" s="25"/>
      <c r="I186"/>
      <c r="J186"/>
      <c r="K186"/>
      <c r="L186"/>
      <c r="M186"/>
      <c r="N186"/>
      <c r="O186" s="42"/>
    </row>
    <row r="187" spans="1:15" s="34" customFormat="1">
      <c r="A187"/>
      <c r="B187" s="188"/>
      <c r="C187"/>
      <c r="D187"/>
      <c r="E187"/>
      <c r="F187" s="25"/>
      <c r="G187" s="25"/>
      <c r="H187" s="25"/>
      <c r="I187"/>
      <c r="J187"/>
      <c r="K187"/>
      <c r="L187"/>
      <c r="M187"/>
      <c r="N187"/>
      <c r="O187" s="42"/>
    </row>
    <row r="188" spans="1:15" s="34" customFormat="1">
      <c r="A188"/>
      <c r="B188" s="188"/>
      <c r="C188"/>
      <c r="D188"/>
      <c r="E188"/>
      <c r="F188" s="25"/>
      <c r="G188" s="25"/>
      <c r="H188" s="25"/>
      <c r="I188"/>
      <c r="J188"/>
      <c r="K188"/>
      <c r="L188"/>
      <c r="M188"/>
      <c r="N188"/>
      <c r="O188" s="42"/>
    </row>
    <row r="189" spans="1:15" s="34" customFormat="1">
      <c r="A189"/>
      <c r="B189" s="188"/>
      <c r="C189"/>
      <c r="D189"/>
      <c r="E189"/>
      <c r="F189" s="25"/>
      <c r="G189" s="25"/>
      <c r="H189" s="25"/>
      <c r="I189"/>
      <c r="J189"/>
      <c r="K189"/>
      <c r="L189"/>
      <c r="M189"/>
      <c r="N189"/>
      <c r="O189" s="42"/>
    </row>
    <row r="190" spans="1:15" s="34" customFormat="1">
      <c r="A190"/>
      <c r="B190" s="188"/>
      <c r="C190"/>
      <c r="D190"/>
      <c r="E190"/>
      <c r="F190" s="25"/>
      <c r="G190" s="25"/>
      <c r="H190" s="25"/>
      <c r="I190"/>
      <c r="J190"/>
      <c r="K190"/>
      <c r="L190"/>
      <c r="M190"/>
      <c r="N190"/>
    </row>
    <row r="191" spans="1:15" s="34" customFormat="1">
      <c r="A191"/>
      <c r="B191" s="188"/>
      <c r="C191"/>
      <c r="D191"/>
      <c r="E191"/>
      <c r="F191" s="25"/>
      <c r="G191" s="25"/>
      <c r="H191" s="25"/>
      <c r="I191"/>
      <c r="J191"/>
      <c r="K191"/>
      <c r="L191"/>
      <c r="M191"/>
      <c r="N191"/>
    </row>
    <row r="192" spans="1:15" s="34" customFormat="1">
      <c r="A192"/>
      <c r="B192" s="188"/>
      <c r="C192"/>
      <c r="D192"/>
      <c r="E192"/>
      <c r="F192" s="25"/>
      <c r="G192" s="25"/>
      <c r="H192" s="25"/>
      <c r="I192"/>
      <c r="J192"/>
      <c r="K192"/>
      <c r="L192"/>
      <c r="M192"/>
      <c r="N192"/>
    </row>
    <row r="193" spans="1:14" s="34" customFormat="1">
      <c r="A193"/>
      <c r="B193" s="188"/>
      <c r="C193"/>
      <c r="D193"/>
      <c r="E193"/>
      <c r="F193" s="25"/>
      <c r="G193" s="25"/>
      <c r="H193" s="25"/>
      <c r="I193"/>
      <c r="J193"/>
      <c r="K193"/>
      <c r="L193"/>
      <c r="M193"/>
      <c r="N193"/>
    </row>
    <row r="194" spans="1:14" s="34" customFormat="1">
      <c r="A194"/>
      <c r="B194" s="188"/>
      <c r="C194"/>
      <c r="D194"/>
      <c r="E194"/>
      <c r="F194" s="25"/>
      <c r="G194" s="25"/>
      <c r="H194" s="25"/>
      <c r="I194"/>
      <c r="J194"/>
      <c r="K194"/>
      <c r="L194"/>
      <c r="M194"/>
      <c r="N194"/>
    </row>
    <row r="195" spans="1:14" s="34" customFormat="1">
      <c r="A195"/>
      <c r="B195" s="188"/>
      <c r="C195"/>
      <c r="D195"/>
      <c r="E195"/>
      <c r="F195" s="25"/>
      <c r="G195" s="25"/>
      <c r="H195" s="25"/>
      <c r="I195"/>
      <c r="J195"/>
      <c r="K195"/>
      <c r="L195"/>
      <c r="M195"/>
      <c r="N195"/>
    </row>
    <row r="196" spans="1:14" s="34" customFormat="1">
      <c r="A196"/>
      <c r="B196" s="188"/>
      <c r="C196"/>
      <c r="D196"/>
      <c r="E196"/>
      <c r="F196" s="25"/>
      <c r="G196" s="25"/>
      <c r="H196" s="25"/>
      <c r="I196"/>
      <c r="J196"/>
      <c r="K196"/>
      <c r="L196"/>
      <c r="M196"/>
      <c r="N196"/>
    </row>
    <row r="197" spans="1:14" s="34" customFormat="1">
      <c r="A197"/>
      <c r="B197" s="188"/>
      <c r="C197"/>
      <c r="D197"/>
      <c r="E197"/>
      <c r="F197" s="25"/>
      <c r="G197" s="25"/>
      <c r="H197" s="25"/>
      <c r="I197"/>
      <c r="J197"/>
      <c r="K197"/>
      <c r="L197"/>
      <c r="M197"/>
      <c r="N197"/>
    </row>
    <row r="200" spans="1:14" s="34" customFormat="1">
      <c r="A200"/>
      <c r="B200" s="188"/>
      <c r="C200"/>
      <c r="D200"/>
      <c r="E200"/>
      <c r="F200" s="25"/>
      <c r="G200" s="25"/>
      <c r="H200" s="25"/>
      <c r="I200"/>
      <c r="J200"/>
      <c r="K200"/>
      <c r="L200"/>
      <c r="M200"/>
      <c r="N200"/>
    </row>
    <row r="201" spans="1:14" s="34" customFormat="1">
      <c r="A201"/>
      <c r="B201" s="188"/>
      <c r="C201"/>
      <c r="D201"/>
      <c r="E201"/>
      <c r="F201" s="25"/>
      <c r="G201" s="25"/>
      <c r="H201" s="25"/>
      <c r="I201"/>
      <c r="J201"/>
      <c r="K201"/>
      <c r="L201"/>
      <c r="M201"/>
      <c r="N201"/>
    </row>
    <row r="202" spans="1:14" s="34" customFormat="1">
      <c r="A202"/>
      <c r="B202" s="188"/>
      <c r="C202"/>
      <c r="D202"/>
      <c r="E202"/>
      <c r="F202" s="25"/>
      <c r="G202" s="25"/>
      <c r="H202" s="25"/>
      <c r="I202"/>
      <c r="J202"/>
      <c r="K202"/>
      <c r="L202"/>
      <c r="M202"/>
      <c r="N202"/>
    </row>
    <row r="203" spans="1:14" s="34" customFormat="1">
      <c r="A203"/>
      <c r="B203" s="188"/>
      <c r="C203"/>
      <c r="D203"/>
      <c r="E203"/>
      <c r="F203" s="25"/>
      <c r="G203" s="25"/>
      <c r="H203" s="25"/>
      <c r="I203"/>
      <c r="J203"/>
      <c r="K203"/>
      <c r="L203"/>
      <c r="M203"/>
      <c r="N203"/>
    </row>
    <row r="204" spans="1:14" s="34" customFormat="1">
      <c r="A204"/>
      <c r="B204" s="188"/>
      <c r="C204"/>
      <c r="D204"/>
      <c r="E204"/>
      <c r="F204" s="25"/>
      <c r="G204" s="25"/>
      <c r="H204" s="25"/>
      <c r="I204"/>
      <c r="J204"/>
      <c r="K204"/>
      <c r="L204"/>
      <c r="M204"/>
      <c r="N204"/>
    </row>
    <row r="205" spans="1:14" s="34" customFormat="1">
      <c r="A205"/>
      <c r="B205" s="188"/>
      <c r="C205"/>
      <c r="D205"/>
      <c r="E205"/>
      <c r="F205" s="25"/>
      <c r="G205" s="25"/>
      <c r="H205" s="25"/>
      <c r="I205"/>
      <c r="J205"/>
      <c r="K205"/>
      <c r="L205"/>
      <c r="M205"/>
      <c r="N205"/>
    </row>
    <row r="206" spans="1:14" s="34" customFormat="1">
      <c r="A206"/>
      <c r="B206" s="188"/>
      <c r="C206"/>
      <c r="D206"/>
      <c r="E206"/>
      <c r="F206" s="25"/>
      <c r="G206" s="25"/>
      <c r="H206" s="25"/>
      <c r="I206"/>
      <c r="J206"/>
      <c r="K206"/>
      <c r="L206"/>
      <c r="M206"/>
      <c r="N206"/>
    </row>
    <row r="207" spans="1:14" s="34" customFormat="1">
      <c r="A207"/>
      <c r="B207" s="188"/>
      <c r="C207"/>
      <c r="D207"/>
      <c r="E207"/>
      <c r="F207" s="25"/>
      <c r="G207" s="25"/>
      <c r="H207" s="25"/>
      <c r="I207"/>
      <c r="J207"/>
      <c r="K207"/>
      <c r="L207"/>
      <c r="M207"/>
      <c r="N207"/>
    </row>
    <row r="208" spans="1:14" s="34" customFormat="1">
      <c r="A208"/>
      <c r="B208" s="188"/>
      <c r="C208"/>
      <c r="D208"/>
      <c r="E208"/>
      <c r="F208" s="25"/>
      <c r="G208" s="25"/>
      <c r="H208" s="25"/>
      <c r="I208"/>
      <c r="J208"/>
      <c r="K208"/>
      <c r="L208"/>
      <c r="M208"/>
      <c r="N208"/>
    </row>
    <row r="209" spans="1:14" s="34" customFormat="1">
      <c r="A209"/>
      <c r="B209" s="188"/>
      <c r="C209"/>
      <c r="D209"/>
      <c r="E209"/>
      <c r="F209" s="25"/>
      <c r="G209" s="25"/>
      <c r="H209" s="25"/>
      <c r="I209"/>
      <c r="J209"/>
      <c r="K209"/>
      <c r="L209"/>
      <c r="M209"/>
      <c r="N209"/>
    </row>
    <row r="244" hidden="1"/>
    <row r="246" hidden="1"/>
    <row r="248" hidden="1"/>
    <row r="255" hidden="1"/>
    <row r="257" hidden="1"/>
  </sheetData>
  <mergeCells count="13">
    <mergeCell ref="A2:L2"/>
    <mergeCell ref="B1:L1"/>
    <mergeCell ref="A6:L6"/>
    <mergeCell ref="A7:L7"/>
    <mergeCell ref="A50:L50"/>
    <mergeCell ref="A78:L78"/>
    <mergeCell ref="A84:L84"/>
    <mergeCell ref="L3:L4"/>
    <mergeCell ref="C3:C4"/>
    <mergeCell ref="D3:E3"/>
    <mergeCell ref="F3:G3"/>
    <mergeCell ref="H3:I3"/>
    <mergeCell ref="J3:K3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U281"/>
  <sheetViews>
    <sheetView zoomScale="91" zoomScaleNormal="91" workbookViewId="0">
      <pane xSplit="6" ySplit="4" topLeftCell="G53" activePane="bottomRight" state="frozen"/>
      <selection pane="topRight" activeCell="H1" sqref="H1"/>
      <selection pane="bottomLeft" activeCell="A8" sqref="A8"/>
      <selection pane="bottomRight" activeCell="M60" sqref="M60"/>
    </sheetView>
  </sheetViews>
  <sheetFormatPr defaultRowHeight="15"/>
  <cols>
    <col min="1" max="1" width="9.140625" customWidth="1"/>
    <col min="2" max="2" width="35.28515625" style="188" customWidth="1"/>
    <col min="3" max="3" width="21.42578125" customWidth="1"/>
    <col min="4" max="4" width="11.7109375" customWidth="1"/>
    <col min="5" max="5" width="12.5703125" customWidth="1"/>
    <col min="6" max="6" width="25.28515625" style="25" customWidth="1"/>
    <col min="7" max="7" width="24" style="25" customWidth="1"/>
    <col min="8" max="8" width="21.85546875" style="25" customWidth="1"/>
    <col min="9" max="9" width="19.85546875" customWidth="1"/>
    <col min="10" max="10" width="19" customWidth="1"/>
    <col min="11" max="11" width="20.85546875" customWidth="1"/>
    <col min="12" max="12" width="30.42578125" customWidth="1"/>
    <col min="13" max="13" width="15.42578125" bestFit="1" customWidth="1"/>
    <col min="14" max="14" width="15.5703125" bestFit="1" customWidth="1"/>
  </cols>
  <sheetData>
    <row r="1" spans="1:12" ht="33.75" customHeight="1">
      <c r="A1" s="28" t="s">
        <v>102</v>
      </c>
      <c r="B1" s="183"/>
      <c r="C1" s="28"/>
      <c r="D1" s="28"/>
      <c r="E1" s="28"/>
      <c r="F1" s="28"/>
      <c r="G1" s="213">
        <v>44470</v>
      </c>
      <c r="H1" s="28"/>
      <c r="I1" s="28"/>
      <c r="J1" s="433"/>
      <c r="K1" s="433"/>
      <c r="L1" s="434"/>
    </row>
    <row r="2" spans="1:12" ht="18" customHeight="1">
      <c r="A2" s="703"/>
      <c r="B2" s="703"/>
      <c r="C2" s="703"/>
      <c r="D2" s="1"/>
      <c r="E2" s="1"/>
      <c r="F2" s="1"/>
      <c r="G2" s="1"/>
      <c r="H2" s="1"/>
      <c r="I2" s="28"/>
      <c r="J2" s="433"/>
      <c r="K2" s="433"/>
      <c r="L2" s="434"/>
    </row>
    <row r="3" spans="1:12" s="2" customFormat="1" ht="42.75">
      <c r="A3" s="435" t="s">
        <v>0</v>
      </c>
      <c r="B3" s="436" t="s">
        <v>1</v>
      </c>
      <c r="C3" s="704" t="s">
        <v>2</v>
      </c>
      <c r="D3" s="708" t="s">
        <v>3</v>
      </c>
      <c r="E3" s="709"/>
      <c r="F3" s="706" t="s">
        <v>4</v>
      </c>
      <c r="G3" s="707"/>
      <c r="H3" s="706" t="s">
        <v>5</v>
      </c>
      <c r="I3" s="707"/>
      <c r="J3" s="706" t="s">
        <v>6</v>
      </c>
      <c r="K3" s="707"/>
      <c r="L3" s="704" t="s">
        <v>7</v>
      </c>
    </row>
    <row r="4" spans="1:12" s="2" customFormat="1" ht="42.75">
      <c r="A4" s="437"/>
      <c r="B4" s="443"/>
      <c r="C4" s="705"/>
      <c r="D4" s="438" t="s">
        <v>9</v>
      </c>
      <c r="E4" s="438" t="s">
        <v>10</v>
      </c>
      <c r="F4" s="439" t="s">
        <v>8</v>
      </c>
      <c r="G4" s="440" t="s">
        <v>753</v>
      </c>
      <c r="H4" s="439" t="s">
        <v>8</v>
      </c>
      <c r="I4" s="441" t="s">
        <v>753</v>
      </c>
      <c r="J4" s="439" t="s">
        <v>8</v>
      </c>
      <c r="K4" s="441" t="s">
        <v>753</v>
      </c>
      <c r="L4" s="705"/>
    </row>
    <row r="5" spans="1:12">
      <c r="A5" s="442">
        <v>1</v>
      </c>
      <c r="B5" s="442">
        <v>2</v>
      </c>
      <c r="C5" s="442">
        <v>4</v>
      </c>
      <c r="D5" s="442">
        <v>5</v>
      </c>
      <c r="E5" s="442">
        <v>6</v>
      </c>
      <c r="F5" s="442">
        <v>7</v>
      </c>
      <c r="G5" s="442">
        <v>8</v>
      </c>
      <c r="H5" s="442">
        <v>9</v>
      </c>
      <c r="I5" s="442">
        <v>10</v>
      </c>
      <c r="J5" s="442">
        <v>11</v>
      </c>
      <c r="K5" s="442">
        <v>12</v>
      </c>
      <c r="L5" s="442">
        <v>13</v>
      </c>
    </row>
    <row r="6" spans="1:12" ht="15.75">
      <c r="A6" s="762" t="s">
        <v>516</v>
      </c>
      <c r="B6" s="763"/>
      <c r="C6" s="763"/>
      <c r="D6" s="763"/>
      <c r="E6" s="763"/>
      <c r="F6" s="763"/>
      <c r="G6" s="763"/>
      <c r="H6" s="763"/>
      <c r="I6" s="763"/>
      <c r="J6" s="763"/>
      <c r="K6" s="763"/>
      <c r="L6" s="764"/>
    </row>
    <row r="7" spans="1:12" ht="15.75">
      <c r="A7" s="741" t="s">
        <v>517</v>
      </c>
      <c r="B7" s="742"/>
      <c r="C7" s="742"/>
      <c r="D7" s="742"/>
      <c r="E7" s="742"/>
      <c r="F7" s="742"/>
      <c r="G7" s="742"/>
      <c r="H7" s="742"/>
      <c r="I7" s="742"/>
      <c r="J7" s="742"/>
      <c r="K7" s="742"/>
      <c r="L7" s="743"/>
    </row>
    <row r="8" spans="1:12" ht="120">
      <c r="A8" s="312" t="s">
        <v>13</v>
      </c>
      <c r="B8" s="367" t="s">
        <v>658</v>
      </c>
      <c r="C8" s="358" t="s">
        <v>52</v>
      </c>
      <c r="D8" s="582">
        <v>44378</v>
      </c>
      <c r="E8" s="582">
        <v>44510</v>
      </c>
      <c r="F8" s="203">
        <v>0</v>
      </c>
      <c r="G8" s="203">
        <v>0</v>
      </c>
      <c r="H8" s="203">
        <v>0</v>
      </c>
      <c r="I8" s="203">
        <v>0</v>
      </c>
      <c r="J8" s="203">
        <v>0</v>
      </c>
      <c r="K8" s="203">
        <v>0</v>
      </c>
      <c r="L8" s="583"/>
    </row>
    <row r="9" spans="1:12" ht="90">
      <c r="A9" s="254" t="s">
        <v>421</v>
      </c>
      <c r="B9" s="576" t="s">
        <v>659</v>
      </c>
      <c r="C9" s="342" t="s">
        <v>52</v>
      </c>
      <c r="D9" s="573">
        <v>44409</v>
      </c>
      <c r="E9" s="574">
        <v>44489</v>
      </c>
      <c r="F9" s="575">
        <v>0</v>
      </c>
      <c r="G9" s="575">
        <v>0</v>
      </c>
      <c r="H9" s="575">
        <v>0</v>
      </c>
      <c r="I9" s="575">
        <v>0</v>
      </c>
      <c r="J9" s="575">
        <v>0</v>
      </c>
      <c r="K9" s="575">
        <v>0</v>
      </c>
      <c r="L9" s="577"/>
    </row>
    <row r="10" spans="1:12" ht="105">
      <c r="A10" s="254" t="s">
        <v>422</v>
      </c>
      <c r="B10" s="576" t="s">
        <v>660</v>
      </c>
      <c r="C10" s="342" t="s">
        <v>52</v>
      </c>
      <c r="D10" s="573">
        <v>44501</v>
      </c>
      <c r="E10" s="574">
        <v>44514</v>
      </c>
      <c r="F10" s="575">
        <v>0</v>
      </c>
      <c r="G10" s="575">
        <v>0</v>
      </c>
      <c r="H10" s="575">
        <v>0</v>
      </c>
      <c r="I10" s="575">
        <v>0</v>
      </c>
      <c r="J10" s="575">
        <v>0</v>
      </c>
      <c r="K10" s="575">
        <v>0</v>
      </c>
      <c r="L10" s="577"/>
    </row>
    <row r="11" spans="1:12" ht="135">
      <c r="A11" s="254" t="s">
        <v>423</v>
      </c>
      <c r="B11" s="578" t="s">
        <v>661</v>
      </c>
      <c r="C11" s="342" t="s">
        <v>52</v>
      </c>
      <c r="D11" s="342" t="s">
        <v>154</v>
      </c>
      <c r="E11" s="574">
        <v>44510</v>
      </c>
      <c r="F11" s="575" t="s">
        <v>14</v>
      </c>
      <c r="G11" s="575" t="s">
        <v>14</v>
      </c>
      <c r="H11" s="575" t="s">
        <v>14</v>
      </c>
      <c r="I11" s="575" t="s">
        <v>14</v>
      </c>
      <c r="J11" s="575" t="s">
        <v>14</v>
      </c>
      <c r="K11" s="575" t="s">
        <v>14</v>
      </c>
      <c r="L11" s="577"/>
    </row>
    <row r="12" spans="1:12" ht="75">
      <c r="A12" s="312" t="s">
        <v>35</v>
      </c>
      <c r="B12" s="367" t="s">
        <v>662</v>
      </c>
      <c r="C12" s="358" t="s">
        <v>52</v>
      </c>
      <c r="D12" s="582">
        <v>44197</v>
      </c>
      <c r="E12" s="582">
        <v>44561</v>
      </c>
      <c r="F12" s="526">
        <v>16306141.58</v>
      </c>
      <c r="G12" s="526">
        <v>12289298.529999999</v>
      </c>
      <c r="H12" s="203">
        <v>0</v>
      </c>
      <c r="I12" s="203">
        <v>0</v>
      </c>
      <c r="J12" s="203">
        <v>0</v>
      </c>
      <c r="K12" s="203">
        <v>0</v>
      </c>
      <c r="L12" s="584"/>
    </row>
    <row r="13" spans="1:12" ht="75">
      <c r="A13" s="254" t="s">
        <v>434</v>
      </c>
      <c r="B13" s="36" t="s">
        <v>663</v>
      </c>
      <c r="C13" s="342" t="s">
        <v>52</v>
      </c>
      <c r="D13" s="573">
        <v>44197</v>
      </c>
      <c r="E13" s="574">
        <v>44561</v>
      </c>
      <c r="F13" s="580">
        <v>8153070.79</v>
      </c>
      <c r="G13" s="579">
        <v>6144649.2599999998</v>
      </c>
      <c r="H13" s="575">
        <v>0</v>
      </c>
      <c r="I13" s="575">
        <v>0</v>
      </c>
      <c r="J13" s="575">
        <v>0</v>
      </c>
      <c r="K13" s="575">
        <v>0</v>
      </c>
      <c r="L13" s="577"/>
    </row>
    <row r="14" spans="1:12" ht="45">
      <c r="A14" s="254" t="s">
        <v>435</v>
      </c>
      <c r="B14" s="36" t="s">
        <v>664</v>
      </c>
      <c r="C14" s="342" t="s">
        <v>52</v>
      </c>
      <c r="D14" s="573">
        <v>44197</v>
      </c>
      <c r="E14" s="574">
        <v>44561</v>
      </c>
      <c r="F14" s="580">
        <v>8153070.79</v>
      </c>
      <c r="G14" s="579">
        <v>6144649.2599999998</v>
      </c>
      <c r="H14" s="575">
        <v>0</v>
      </c>
      <c r="I14" s="575">
        <v>0</v>
      </c>
      <c r="J14" s="575">
        <v>0</v>
      </c>
      <c r="K14" s="575">
        <v>0</v>
      </c>
      <c r="L14" s="577"/>
    </row>
    <row r="15" spans="1:12" ht="105">
      <c r="A15" s="254" t="s">
        <v>424</v>
      </c>
      <c r="B15" s="578" t="s">
        <v>665</v>
      </c>
      <c r="C15" s="342" t="s">
        <v>52</v>
      </c>
      <c r="D15" s="342" t="s">
        <v>154</v>
      </c>
      <c r="E15" s="574">
        <v>44555</v>
      </c>
      <c r="F15" s="575" t="s">
        <v>14</v>
      </c>
      <c r="G15" s="575" t="s">
        <v>14</v>
      </c>
      <c r="H15" s="575" t="s">
        <v>14</v>
      </c>
      <c r="I15" s="575" t="s">
        <v>14</v>
      </c>
      <c r="J15" s="575" t="s">
        <v>14</v>
      </c>
      <c r="K15" s="575" t="s">
        <v>14</v>
      </c>
      <c r="L15" s="577"/>
    </row>
    <row r="16" spans="1:12" ht="60">
      <c r="A16" s="312" t="s">
        <v>518</v>
      </c>
      <c r="B16" s="385" t="s">
        <v>666</v>
      </c>
      <c r="C16" s="358" t="s">
        <v>52</v>
      </c>
      <c r="D16" s="582">
        <v>44197</v>
      </c>
      <c r="E16" s="582">
        <v>44561</v>
      </c>
      <c r="F16" s="526">
        <v>4031755.78</v>
      </c>
      <c r="G16" s="526">
        <v>1384662.19</v>
      </c>
      <c r="H16" s="203">
        <v>0</v>
      </c>
      <c r="I16" s="203">
        <v>0</v>
      </c>
      <c r="J16" s="203">
        <v>0</v>
      </c>
      <c r="K16" s="203">
        <v>0</v>
      </c>
      <c r="L16" s="583"/>
    </row>
    <row r="17" spans="1:14" ht="45">
      <c r="A17" s="254" t="s">
        <v>519</v>
      </c>
      <c r="B17" s="576" t="s">
        <v>667</v>
      </c>
      <c r="C17" s="342" t="s">
        <v>52</v>
      </c>
      <c r="D17" s="573">
        <v>44197</v>
      </c>
      <c r="E17" s="574">
        <v>44561</v>
      </c>
      <c r="F17" s="579">
        <v>4031755.78</v>
      </c>
      <c r="G17" s="579">
        <v>1384662.19</v>
      </c>
      <c r="H17" s="575">
        <v>0</v>
      </c>
      <c r="I17" s="575">
        <v>0</v>
      </c>
      <c r="J17" s="575">
        <v>0</v>
      </c>
      <c r="K17" s="575">
        <v>0</v>
      </c>
      <c r="L17" s="577"/>
    </row>
    <row r="18" spans="1:14" ht="45">
      <c r="A18" s="254" t="s">
        <v>520</v>
      </c>
      <c r="B18" s="576" t="s">
        <v>668</v>
      </c>
      <c r="C18" s="342" t="s">
        <v>52</v>
      </c>
      <c r="D18" s="573">
        <v>44197</v>
      </c>
      <c r="E18" s="574">
        <v>44561</v>
      </c>
      <c r="F18" s="575">
        <v>0</v>
      </c>
      <c r="G18" s="575">
        <v>0</v>
      </c>
      <c r="H18" s="575">
        <v>0</v>
      </c>
      <c r="I18" s="575">
        <v>0</v>
      </c>
      <c r="J18" s="575">
        <v>0</v>
      </c>
      <c r="K18" s="575">
        <v>0</v>
      </c>
      <c r="L18" s="577"/>
    </row>
    <row r="19" spans="1:14" ht="60">
      <c r="A19" s="254" t="s">
        <v>425</v>
      </c>
      <c r="B19" s="578" t="s">
        <v>669</v>
      </c>
      <c r="C19" s="342" t="s">
        <v>52</v>
      </c>
      <c r="D19" s="342" t="s">
        <v>154</v>
      </c>
      <c r="E19" s="574">
        <v>44561</v>
      </c>
      <c r="F19" s="575" t="s">
        <v>14</v>
      </c>
      <c r="G19" s="575" t="s">
        <v>14</v>
      </c>
      <c r="H19" s="575" t="s">
        <v>14</v>
      </c>
      <c r="I19" s="575" t="s">
        <v>14</v>
      </c>
      <c r="J19" s="575" t="s">
        <v>14</v>
      </c>
      <c r="K19" s="575" t="s">
        <v>14</v>
      </c>
      <c r="L19" s="577"/>
    </row>
    <row r="20" spans="1:14" ht="135">
      <c r="A20" s="312" t="s">
        <v>36</v>
      </c>
      <c r="B20" s="367" t="s">
        <v>670</v>
      </c>
      <c r="C20" s="358" t="s">
        <v>52</v>
      </c>
      <c r="D20" s="582">
        <v>44197</v>
      </c>
      <c r="E20" s="582">
        <v>44561</v>
      </c>
      <c r="F20" s="203">
        <v>0</v>
      </c>
      <c r="G20" s="203">
        <v>0</v>
      </c>
      <c r="H20" s="203">
        <v>0</v>
      </c>
      <c r="I20" s="203">
        <v>0</v>
      </c>
      <c r="J20" s="203">
        <v>0</v>
      </c>
      <c r="K20" s="203">
        <v>0</v>
      </c>
      <c r="L20" s="585"/>
    </row>
    <row r="21" spans="1:14" ht="45">
      <c r="A21" s="254" t="s">
        <v>521</v>
      </c>
      <c r="B21" s="576" t="s">
        <v>671</v>
      </c>
      <c r="C21" s="342" t="s">
        <v>52</v>
      </c>
      <c r="D21" s="573">
        <v>44197</v>
      </c>
      <c r="E21" s="574">
        <v>44561</v>
      </c>
      <c r="F21" s="575">
        <v>0</v>
      </c>
      <c r="G21" s="575">
        <v>0</v>
      </c>
      <c r="H21" s="575">
        <v>0</v>
      </c>
      <c r="I21" s="575">
        <v>0</v>
      </c>
      <c r="J21" s="575">
        <v>0</v>
      </c>
      <c r="K21" s="575">
        <v>0</v>
      </c>
      <c r="L21" s="577"/>
    </row>
    <row r="22" spans="1:14" ht="45">
      <c r="A22" s="254" t="s">
        <v>452</v>
      </c>
      <c r="B22" s="576" t="s">
        <v>672</v>
      </c>
      <c r="C22" s="342" t="s">
        <v>52</v>
      </c>
      <c r="D22" s="573">
        <v>44197</v>
      </c>
      <c r="E22" s="574">
        <v>44561</v>
      </c>
      <c r="F22" s="575">
        <v>0</v>
      </c>
      <c r="G22" s="575">
        <v>0</v>
      </c>
      <c r="H22" s="575">
        <v>0</v>
      </c>
      <c r="I22" s="575">
        <v>0</v>
      </c>
      <c r="J22" s="575">
        <v>0</v>
      </c>
      <c r="K22" s="575">
        <v>0</v>
      </c>
      <c r="L22" s="577"/>
    </row>
    <row r="23" spans="1:14" ht="75">
      <c r="A23" s="587" t="s">
        <v>426</v>
      </c>
      <c r="B23" s="588" t="s">
        <v>673</v>
      </c>
      <c r="C23" s="589" t="s">
        <v>52</v>
      </c>
      <c r="D23" s="590" t="s">
        <v>14</v>
      </c>
      <c r="E23" s="591">
        <v>44561</v>
      </c>
      <c r="F23" s="592" t="s">
        <v>14</v>
      </c>
      <c r="G23" s="592" t="s">
        <v>14</v>
      </c>
      <c r="H23" s="592" t="s">
        <v>14</v>
      </c>
      <c r="I23" s="592" t="s">
        <v>14</v>
      </c>
      <c r="J23" s="592" t="s">
        <v>14</v>
      </c>
      <c r="K23" s="592" t="s">
        <v>14</v>
      </c>
      <c r="L23" s="593"/>
    </row>
    <row r="24" spans="1:14" ht="15.75">
      <c r="A24" s="586"/>
      <c r="B24" s="298" t="s">
        <v>17</v>
      </c>
      <c r="C24" s="299" t="s">
        <v>14</v>
      </c>
      <c r="D24" s="311" t="s">
        <v>14</v>
      </c>
      <c r="E24" s="311" t="s">
        <v>14</v>
      </c>
      <c r="F24" s="311">
        <f t="shared" ref="F24:K24" si="0">SUM(F20,F16,F12,F8)</f>
        <v>20337897.359999999</v>
      </c>
      <c r="G24" s="311">
        <f t="shared" si="0"/>
        <v>13673960.719999999</v>
      </c>
      <c r="H24" s="311">
        <f t="shared" si="0"/>
        <v>0</v>
      </c>
      <c r="I24" s="311">
        <f t="shared" si="0"/>
        <v>0</v>
      </c>
      <c r="J24" s="311">
        <f t="shared" si="0"/>
        <v>0</v>
      </c>
      <c r="K24" s="311">
        <f t="shared" si="0"/>
        <v>0</v>
      </c>
      <c r="L24" s="303"/>
      <c r="M24" s="594">
        <f>F24+H24+J24</f>
        <v>20337897.359999999</v>
      </c>
      <c r="N24" s="465">
        <f>G24+I24+K24</f>
        <v>13673960.719999999</v>
      </c>
    </row>
    <row r="25" spans="1:14" ht="15.75">
      <c r="A25" s="765" t="s">
        <v>53</v>
      </c>
      <c r="B25" s="766"/>
      <c r="C25" s="766"/>
      <c r="D25" s="766"/>
      <c r="E25" s="766"/>
      <c r="F25" s="766"/>
      <c r="G25" s="766"/>
      <c r="H25" s="766"/>
      <c r="I25" s="766"/>
      <c r="J25" s="766"/>
      <c r="K25" s="766"/>
      <c r="L25" s="767"/>
    </row>
    <row r="26" spans="1:14" ht="75">
      <c r="A26" s="312" t="s">
        <v>46</v>
      </c>
      <c r="B26" s="367" t="s">
        <v>674</v>
      </c>
      <c r="C26" s="358" t="s">
        <v>157</v>
      </c>
      <c r="D26" s="582">
        <v>44197</v>
      </c>
      <c r="E26" s="582">
        <v>44561</v>
      </c>
      <c r="F26" s="605">
        <v>29000</v>
      </c>
      <c r="G26" s="606">
        <v>3000</v>
      </c>
      <c r="H26" s="607">
        <v>0</v>
      </c>
      <c r="I26" s="607">
        <v>0</v>
      </c>
      <c r="J26" s="607">
        <v>0</v>
      </c>
      <c r="K26" s="607">
        <v>0</v>
      </c>
      <c r="L26" s="614"/>
    </row>
    <row r="27" spans="1:14" ht="75">
      <c r="A27" s="254" t="s">
        <v>522</v>
      </c>
      <c r="B27" s="323" t="s">
        <v>675</v>
      </c>
      <c r="C27" s="595" t="s">
        <v>157</v>
      </c>
      <c r="D27" s="573">
        <v>44197</v>
      </c>
      <c r="E27" s="573">
        <v>44561</v>
      </c>
      <c r="F27" s="596">
        <v>29000</v>
      </c>
      <c r="G27" s="597">
        <v>3000</v>
      </c>
      <c r="H27" s="581">
        <v>0</v>
      </c>
      <c r="I27" s="581">
        <v>0</v>
      </c>
      <c r="J27" s="581">
        <v>0</v>
      </c>
      <c r="K27" s="581">
        <v>0</v>
      </c>
      <c r="L27" s="615"/>
    </row>
    <row r="28" spans="1:14" ht="75">
      <c r="A28" s="254" t="s">
        <v>523</v>
      </c>
      <c r="B28" s="323" t="s">
        <v>676</v>
      </c>
      <c r="C28" s="595" t="s">
        <v>157</v>
      </c>
      <c r="D28" s="573">
        <v>44197</v>
      </c>
      <c r="E28" s="573">
        <v>44561</v>
      </c>
      <c r="F28" s="204">
        <v>0</v>
      </c>
      <c r="G28" s="581">
        <v>0</v>
      </c>
      <c r="H28" s="581">
        <v>0</v>
      </c>
      <c r="I28" s="581">
        <v>0</v>
      </c>
      <c r="J28" s="581">
        <v>0</v>
      </c>
      <c r="K28" s="581">
        <v>0</v>
      </c>
      <c r="L28" s="615"/>
    </row>
    <row r="29" spans="1:14" ht="75">
      <c r="A29" s="254" t="s">
        <v>427</v>
      </c>
      <c r="B29" s="324" t="s">
        <v>677</v>
      </c>
      <c r="C29" s="595" t="s">
        <v>157</v>
      </c>
      <c r="D29" s="581" t="s">
        <v>14</v>
      </c>
      <c r="E29" s="573">
        <v>44561</v>
      </c>
      <c r="F29" s="581" t="s">
        <v>14</v>
      </c>
      <c r="G29" s="581" t="s">
        <v>14</v>
      </c>
      <c r="H29" s="581" t="s">
        <v>14</v>
      </c>
      <c r="I29" s="581" t="s">
        <v>14</v>
      </c>
      <c r="J29" s="581" t="s">
        <v>14</v>
      </c>
      <c r="K29" s="581" t="s">
        <v>14</v>
      </c>
      <c r="L29" s="615"/>
    </row>
    <row r="30" spans="1:14" ht="60">
      <c r="A30" s="312" t="s">
        <v>38</v>
      </c>
      <c r="B30" s="367" t="s">
        <v>678</v>
      </c>
      <c r="C30" s="358" t="s">
        <v>157</v>
      </c>
      <c r="D30" s="582">
        <v>44197</v>
      </c>
      <c r="E30" s="582">
        <v>44561</v>
      </c>
      <c r="F30" s="205">
        <v>36133.33</v>
      </c>
      <c r="G30" s="206">
        <v>5800</v>
      </c>
      <c r="H30" s="607">
        <v>0</v>
      </c>
      <c r="I30" s="607">
        <v>0</v>
      </c>
      <c r="J30" s="607">
        <v>0</v>
      </c>
      <c r="K30" s="607">
        <v>0</v>
      </c>
      <c r="L30" s="616"/>
    </row>
    <row r="31" spans="1:14" s="26" customFormat="1" ht="75">
      <c r="A31" s="254" t="s">
        <v>524</v>
      </c>
      <c r="B31" s="323" t="s">
        <v>679</v>
      </c>
      <c r="C31" s="595" t="s">
        <v>157</v>
      </c>
      <c r="D31" s="573">
        <v>44197</v>
      </c>
      <c r="E31" s="573">
        <v>44561</v>
      </c>
      <c r="F31" s="598">
        <v>36133.33</v>
      </c>
      <c r="G31" s="599">
        <v>5800</v>
      </c>
      <c r="H31" s="581">
        <v>0</v>
      </c>
      <c r="I31" s="581">
        <v>0</v>
      </c>
      <c r="J31" s="581">
        <v>0</v>
      </c>
      <c r="K31" s="581">
        <v>0</v>
      </c>
      <c r="L31" s="615"/>
      <c r="M31"/>
      <c r="N31"/>
    </row>
    <row r="32" spans="1:14" ht="90">
      <c r="A32" s="254" t="s">
        <v>475</v>
      </c>
      <c r="B32" s="323" t="s">
        <v>680</v>
      </c>
      <c r="C32" s="595" t="s">
        <v>157</v>
      </c>
      <c r="D32" s="573">
        <v>44197</v>
      </c>
      <c r="E32" s="573">
        <v>44561</v>
      </c>
      <c r="F32" s="204">
        <v>0</v>
      </c>
      <c r="G32" s="600">
        <v>0</v>
      </c>
      <c r="H32" s="581">
        <v>0</v>
      </c>
      <c r="I32" s="581">
        <v>0</v>
      </c>
      <c r="J32" s="581">
        <v>0</v>
      </c>
      <c r="K32" s="581">
        <v>0</v>
      </c>
      <c r="L32" s="615"/>
    </row>
    <row r="33" spans="1:20" ht="75">
      <c r="A33" s="254" t="s">
        <v>428</v>
      </c>
      <c r="B33" s="324" t="s">
        <v>681</v>
      </c>
      <c r="C33" s="595" t="s">
        <v>157</v>
      </c>
      <c r="D33" s="581" t="s">
        <v>14</v>
      </c>
      <c r="E33" s="573">
        <v>44561</v>
      </c>
      <c r="F33" s="581" t="s">
        <v>14</v>
      </c>
      <c r="G33" s="581" t="s">
        <v>14</v>
      </c>
      <c r="H33" s="581" t="s">
        <v>14</v>
      </c>
      <c r="I33" s="581" t="s">
        <v>14</v>
      </c>
      <c r="J33" s="581" t="s">
        <v>14</v>
      </c>
      <c r="K33" s="581" t="s">
        <v>14</v>
      </c>
      <c r="L33" s="615"/>
    </row>
    <row r="34" spans="1:20" ht="90">
      <c r="A34" s="312" t="s">
        <v>476</v>
      </c>
      <c r="B34" s="367" t="s">
        <v>682</v>
      </c>
      <c r="C34" s="358" t="s">
        <v>157</v>
      </c>
      <c r="D34" s="582">
        <v>44197</v>
      </c>
      <c r="E34" s="582">
        <v>44561</v>
      </c>
      <c r="F34" s="605">
        <v>4058901.34</v>
      </c>
      <c r="G34" s="608">
        <v>2809388.36</v>
      </c>
      <c r="H34" s="607">
        <v>0</v>
      </c>
      <c r="I34" s="607">
        <v>0</v>
      </c>
      <c r="J34" s="607">
        <v>0</v>
      </c>
      <c r="K34" s="607">
        <v>0</v>
      </c>
      <c r="L34" s="614"/>
    </row>
    <row r="35" spans="1:20" ht="75">
      <c r="A35" s="254" t="s">
        <v>478</v>
      </c>
      <c r="B35" s="601" t="s">
        <v>683</v>
      </c>
      <c r="C35" s="595" t="s">
        <v>157</v>
      </c>
      <c r="D35" s="574">
        <v>44197</v>
      </c>
      <c r="E35" s="574">
        <v>44561</v>
      </c>
      <c r="F35" s="580">
        <v>1630038.87</v>
      </c>
      <c r="G35" s="597">
        <v>1455934.31</v>
      </c>
      <c r="H35" s="581">
        <v>0</v>
      </c>
      <c r="I35" s="581">
        <v>0</v>
      </c>
      <c r="J35" s="581">
        <v>0</v>
      </c>
      <c r="K35" s="581">
        <v>0</v>
      </c>
      <c r="L35" s="617"/>
    </row>
    <row r="36" spans="1:20" ht="90">
      <c r="A36" s="254" t="s">
        <v>479</v>
      </c>
      <c r="B36" s="601" t="s">
        <v>684</v>
      </c>
      <c r="C36" s="595" t="s">
        <v>157</v>
      </c>
      <c r="D36" s="574">
        <v>44197</v>
      </c>
      <c r="E36" s="574">
        <v>44561</v>
      </c>
      <c r="F36" s="580">
        <v>2428862.4700000002</v>
      </c>
      <c r="G36" s="597">
        <v>1353454.05</v>
      </c>
      <c r="H36" s="581">
        <v>0</v>
      </c>
      <c r="I36" s="581">
        <v>0</v>
      </c>
      <c r="J36" s="581">
        <v>0</v>
      </c>
      <c r="K36" s="581">
        <v>0</v>
      </c>
      <c r="L36" s="617"/>
    </row>
    <row r="37" spans="1:20" ht="75">
      <c r="A37" s="254" t="s">
        <v>429</v>
      </c>
      <c r="B37" s="324" t="s">
        <v>685</v>
      </c>
      <c r="C37" s="595" t="s">
        <v>157</v>
      </c>
      <c r="D37" s="581" t="s">
        <v>14</v>
      </c>
      <c r="E37" s="573">
        <v>44561</v>
      </c>
      <c r="F37" s="581" t="s">
        <v>14</v>
      </c>
      <c r="G37" s="581" t="s">
        <v>14</v>
      </c>
      <c r="H37" s="581" t="s">
        <v>14</v>
      </c>
      <c r="I37" s="581" t="s">
        <v>14</v>
      </c>
      <c r="J37" s="581" t="s">
        <v>14</v>
      </c>
      <c r="K37" s="581" t="s">
        <v>14</v>
      </c>
      <c r="L37" s="618"/>
    </row>
    <row r="38" spans="1:20" ht="90">
      <c r="A38" s="312" t="s">
        <v>525</v>
      </c>
      <c r="B38" s="367" t="s">
        <v>686</v>
      </c>
      <c r="C38" s="358" t="s">
        <v>157</v>
      </c>
      <c r="D38" s="582">
        <v>44197</v>
      </c>
      <c r="E38" s="582">
        <v>44561</v>
      </c>
      <c r="F38" s="386">
        <v>0</v>
      </c>
      <c r="G38" s="609">
        <v>0</v>
      </c>
      <c r="H38" s="607">
        <v>0</v>
      </c>
      <c r="I38" s="607">
        <v>0</v>
      </c>
      <c r="J38" s="607">
        <v>0</v>
      </c>
      <c r="K38" s="607">
        <v>0</v>
      </c>
      <c r="L38" s="616"/>
    </row>
    <row r="39" spans="1:20" ht="75">
      <c r="A39" s="254" t="s">
        <v>526</v>
      </c>
      <c r="B39" s="323" t="s">
        <v>687</v>
      </c>
      <c r="C39" s="595" t="s">
        <v>157</v>
      </c>
      <c r="D39" s="573">
        <v>44197</v>
      </c>
      <c r="E39" s="573">
        <v>44561</v>
      </c>
      <c r="F39" s="204">
        <v>0</v>
      </c>
      <c r="G39" s="581">
        <v>0</v>
      </c>
      <c r="H39" s="581">
        <v>0</v>
      </c>
      <c r="I39" s="581">
        <v>0</v>
      </c>
      <c r="J39" s="581">
        <v>0</v>
      </c>
      <c r="K39" s="581">
        <v>0</v>
      </c>
      <c r="L39" s="615"/>
    </row>
    <row r="40" spans="1:20" ht="135">
      <c r="A40" s="254" t="s">
        <v>527</v>
      </c>
      <c r="B40" s="601" t="s">
        <v>688</v>
      </c>
      <c r="C40" s="595" t="s">
        <v>157</v>
      </c>
      <c r="D40" s="573">
        <v>44197</v>
      </c>
      <c r="E40" s="573">
        <v>44561</v>
      </c>
      <c r="F40" s="204">
        <v>0</v>
      </c>
      <c r="G40" s="581">
        <v>0</v>
      </c>
      <c r="H40" s="581">
        <v>0</v>
      </c>
      <c r="I40" s="581">
        <v>0</v>
      </c>
      <c r="J40" s="581">
        <v>0</v>
      </c>
      <c r="K40" s="581">
        <v>0</v>
      </c>
      <c r="L40" s="615"/>
    </row>
    <row r="41" spans="1:20" ht="90">
      <c r="A41" s="254" t="s">
        <v>430</v>
      </c>
      <c r="B41" s="324" t="s">
        <v>689</v>
      </c>
      <c r="C41" s="595" t="s">
        <v>157</v>
      </c>
      <c r="D41" s="581" t="s">
        <v>14</v>
      </c>
      <c r="E41" s="573">
        <v>44561</v>
      </c>
      <c r="F41" s="581" t="s">
        <v>14</v>
      </c>
      <c r="G41" s="581" t="s">
        <v>14</v>
      </c>
      <c r="H41" s="581" t="s">
        <v>14</v>
      </c>
      <c r="I41" s="581" t="s">
        <v>14</v>
      </c>
      <c r="J41" s="581" t="s">
        <v>14</v>
      </c>
      <c r="K41" s="581" t="s">
        <v>14</v>
      </c>
      <c r="L41" s="615"/>
    </row>
    <row r="42" spans="1:20" ht="105">
      <c r="A42" s="312" t="s">
        <v>480</v>
      </c>
      <c r="B42" s="367" t="s">
        <v>690</v>
      </c>
      <c r="C42" s="358" t="s">
        <v>157</v>
      </c>
      <c r="D42" s="582">
        <v>44197</v>
      </c>
      <c r="E42" s="582">
        <v>44561</v>
      </c>
      <c r="F42" s="605">
        <v>59000</v>
      </c>
      <c r="G42" s="202">
        <v>0</v>
      </c>
      <c r="H42" s="607">
        <v>0</v>
      </c>
      <c r="I42" s="607">
        <v>0</v>
      </c>
      <c r="J42" s="607">
        <v>0</v>
      </c>
      <c r="K42" s="607">
        <v>0</v>
      </c>
      <c r="L42" s="616"/>
    </row>
    <row r="43" spans="1:20" ht="75">
      <c r="A43" s="254" t="s">
        <v>528</v>
      </c>
      <c r="B43" s="601" t="s">
        <v>691</v>
      </c>
      <c r="C43" s="595" t="s">
        <v>157</v>
      </c>
      <c r="D43" s="573">
        <v>44197</v>
      </c>
      <c r="E43" s="573">
        <v>44561</v>
      </c>
      <c r="F43" s="204">
        <v>0</v>
      </c>
      <c r="G43" s="603">
        <v>0</v>
      </c>
      <c r="H43" s="581">
        <v>0</v>
      </c>
      <c r="I43" s="581">
        <v>0</v>
      </c>
      <c r="J43" s="581">
        <v>0</v>
      </c>
      <c r="K43" s="581">
        <v>0</v>
      </c>
      <c r="L43" s="615"/>
    </row>
    <row r="44" spans="1:20" s="2" customFormat="1" ht="105">
      <c r="A44" s="254" t="s">
        <v>529</v>
      </c>
      <c r="B44" s="601" t="s">
        <v>692</v>
      </c>
      <c r="C44" s="595" t="s">
        <v>157</v>
      </c>
      <c r="D44" s="573">
        <v>44197</v>
      </c>
      <c r="E44" s="573">
        <v>44561</v>
      </c>
      <c r="F44" s="596">
        <v>59000</v>
      </c>
      <c r="G44" s="602">
        <v>0</v>
      </c>
      <c r="H44" s="581">
        <v>0</v>
      </c>
      <c r="I44" s="581">
        <v>0</v>
      </c>
      <c r="J44" s="581">
        <v>0</v>
      </c>
      <c r="K44" s="581">
        <v>0</v>
      </c>
      <c r="L44" s="618"/>
      <c r="M44"/>
      <c r="N44"/>
      <c r="O44" s="4"/>
      <c r="P44" s="4"/>
      <c r="Q44" s="4"/>
      <c r="R44" s="4"/>
      <c r="S44" s="4"/>
      <c r="T44" s="4"/>
    </row>
    <row r="45" spans="1:20" ht="45">
      <c r="A45" s="254" t="s">
        <v>431</v>
      </c>
      <c r="B45" s="324" t="s">
        <v>693</v>
      </c>
      <c r="C45" s="595" t="s">
        <v>157</v>
      </c>
      <c r="D45" s="581" t="s">
        <v>14</v>
      </c>
      <c r="E45" s="573">
        <v>44561</v>
      </c>
      <c r="F45" s="581" t="s">
        <v>14</v>
      </c>
      <c r="G45" s="581" t="s">
        <v>14</v>
      </c>
      <c r="H45" s="581" t="s">
        <v>14</v>
      </c>
      <c r="I45" s="581" t="s">
        <v>14</v>
      </c>
      <c r="J45" s="581" t="s">
        <v>14</v>
      </c>
      <c r="K45" s="581" t="s">
        <v>14</v>
      </c>
      <c r="L45" s="615"/>
      <c r="O45" s="3"/>
      <c r="P45" s="3"/>
      <c r="Q45" s="3"/>
      <c r="R45" s="3"/>
      <c r="S45" s="3"/>
      <c r="T45" s="3"/>
    </row>
    <row r="46" spans="1:20" ht="90">
      <c r="A46" s="312" t="s">
        <v>483</v>
      </c>
      <c r="B46" s="367" t="s">
        <v>694</v>
      </c>
      <c r="C46" s="358" t="s">
        <v>157</v>
      </c>
      <c r="D46" s="582">
        <v>44197</v>
      </c>
      <c r="E46" s="582">
        <v>44561</v>
      </c>
      <c r="F46" s="610">
        <v>0</v>
      </c>
      <c r="G46" s="610">
        <v>0</v>
      </c>
      <c r="H46" s="607">
        <v>0</v>
      </c>
      <c r="I46" s="607">
        <v>0</v>
      </c>
      <c r="J46" s="607">
        <v>0</v>
      </c>
      <c r="K46" s="607">
        <v>0</v>
      </c>
      <c r="L46" s="616"/>
      <c r="O46" s="3"/>
      <c r="P46" s="3"/>
      <c r="Q46" s="3"/>
      <c r="R46" s="3"/>
      <c r="S46" s="3"/>
      <c r="T46" s="3"/>
    </row>
    <row r="47" spans="1:20" ht="90">
      <c r="A47" s="254" t="s">
        <v>485</v>
      </c>
      <c r="B47" s="601" t="s">
        <v>695</v>
      </c>
      <c r="C47" s="595" t="s">
        <v>157</v>
      </c>
      <c r="D47" s="573">
        <v>44197</v>
      </c>
      <c r="E47" s="573">
        <v>44561</v>
      </c>
      <c r="F47" s="580">
        <v>0</v>
      </c>
      <c r="G47" s="581">
        <v>0</v>
      </c>
      <c r="H47" s="581">
        <v>0</v>
      </c>
      <c r="I47" s="581">
        <v>0</v>
      </c>
      <c r="J47" s="581">
        <v>0</v>
      </c>
      <c r="K47" s="581">
        <v>0</v>
      </c>
      <c r="L47" s="615"/>
      <c r="O47" s="3"/>
      <c r="P47" s="3"/>
      <c r="Q47" s="3"/>
      <c r="R47" s="3"/>
      <c r="S47" s="3"/>
      <c r="T47" s="3"/>
    </row>
    <row r="48" spans="1:20" ht="90">
      <c r="A48" s="254" t="s">
        <v>487</v>
      </c>
      <c r="B48" s="601" t="s">
        <v>696</v>
      </c>
      <c r="C48" s="595" t="s">
        <v>157</v>
      </c>
      <c r="D48" s="573">
        <v>44197</v>
      </c>
      <c r="E48" s="573">
        <v>44561</v>
      </c>
      <c r="F48" s="498">
        <v>0</v>
      </c>
      <c r="G48" s="604">
        <v>0</v>
      </c>
      <c r="H48" s="581">
        <v>0</v>
      </c>
      <c r="I48" s="581">
        <v>0</v>
      </c>
      <c r="J48" s="581">
        <v>0</v>
      </c>
      <c r="K48" s="581">
        <v>0</v>
      </c>
      <c r="L48" s="615"/>
      <c r="O48" s="3"/>
      <c r="P48" s="3"/>
      <c r="Q48" s="3"/>
      <c r="R48" s="3"/>
      <c r="S48" s="3"/>
      <c r="T48" s="3"/>
    </row>
    <row r="49" spans="1:21" s="2" customFormat="1" ht="45">
      <c r="A49" s="254" t="s">
        <v>432</v>
      </c>
      <c r="B49" s="324" t="s">
        <v>697</v>
      </c>
      <c r="C49" s="595" t="s">
        <v>157</v>
      </c>
      <c r="D49" s="581" t="s">
        <v>14</v>
      </c>
      <c r="E49" s="573">
        <v>44561</v>
      </c>
      <c r="F49" s="581" t="s">
        <v>14</v>
      </c>
      <c r="G49" s="581" t="s">
        <v>14</v>
      </c>
      <c r="H49" s="581" t="s">
        <v>14</v>
      </c>
      <c r="I49" s="581" t="s">
        <v>14</v>
      </c>
      <c r="J49" s="581" t="s">
        <v>14</v>
      </c>
      <c r="K49" s="581" t="s">
        <v>14</v>
      </c>
      <c r="L49" s="615"/>
      <c r="M49"/>
      <c r="N49"/>
      <c r="O49" s="4"/>
      <c r="P49" s="4"/>
      <c r="Q49" s="4"/>
      <c r="R49" s="4"/>
      <c r="S49" s="4"/>
      <c r="T49" s="4"/>
    </row>
    <row r="50" spans="1:21" ht="105">
      <c r="A50" s="312" t="s">
        <v>489</v>
      </c>
      <c r="B50" s="367" t="s">
        <v>698</v>
      </c>
      <c r="C50" s="358" t="s">
        <v>157</v>
      </c>
      <c r="D50" s="582">
        <v>44197</v>
      </c>
      <c r="E50" s="582">
        <v>44561</v>
      </c>
      <c r="F50" s="386">
        <v>0</v>
      </c>
      <c r="G50" s="607">
        <v>0</v>
      </c>
      <c r="H50" s="607">
        <v>0</v>
      </c>
      <c r="I50" s="607">
        <v>0</v>
      </c>
      <c r="J50" s="607">
        <v>0</v>
      </c>
      <c r="K50" s="607">
        <v>0</v>
      </c>
      <c r="L50" s="616"/>
      <c r="O50" s="3"/>
      <c r="P50" s="3"/>
      <c r="Q50" s="3"/>
      <c r="R50" s="3"/>
      <c r="S50" s="3"/>
      <c r="T50" s="3"/>
    </row>
    <row r="51" spans="1:21" s="11" customFormat="1" ht="120">
      <c r="A51" s="254" t="s">
        <v>491</v>
      </c>
      <c r="B51" s="323" t="s">
        <v>699</v>
      </c>
      <c r="C51" s="595" t="s">
        <v>157</v>
      </c>
      <c r="D51" s="573">
        <v>44197</v>
      </c>
      <c r="E51" s="573">
        <v>44561</v>
      </c>
      <c r="F51" s="204">
        <v>0</v>
      </c>
      <c r="G51" s="581">
        <v>0</v>
      </c>
      <c r="H51" s="581">
        <v>0</v>
      </c>
      <c r="I51" s="581">
        <v>0</v>
      </c>
      <c r="J51" s="581">
        <v>0</v>
      </c>
      <c r="K51" s="581">
        <v>0</v>
      </c>
      <c r="L51" s="615"/>
      <c r="M51"/>
      <c r="N51"/>
      <c r="O51" s="3"/>
      <c r="P51" s="3"/>
      <c r="Q51" s="3"/>
      <c r="R51" s="3"/>
      <c r="S51" s="3"/>
      <c r="T51" s="3"/>
      <c r="U51" s="10"/>
    </row>
    <row r="52" spans="1:21" ht="60">
      <c r="A52" s="254" t="s">
        <v>493</v>
      </c>
      <c r="B52" s="323" t="s">
        <v>700</v>
      </c>
      <c r="C52" s="595" t="s">
        <v>157</v>
      </c>
      <c r="D52" s="573">
        <v>44197</v>
      </c>
      <c r="E52" s="573">
        <v>44561</v>
      </c>
      <c r="F52" s="204">
        <v>0</v>
      </c>
      <c r="G52" s="581">
        <v>0</v>
      </c>
      <c r="H52" s="581">
        <v>0</v>
      </c>
      <c r="I52" s="581">
        <v>0</v>
      </c>
      <c r="J52" s="581">
        <v>0</v>
      </c>
      <c r="K52" s="581">
        <v>0</v>
      </c>
      <c r="L52" s="615"/>
      <c r="O52" s="3"/>
      <c r="P52" s="3"/>
      <c r="Q52" s="3"/>
      <c r="R52" s="3"/>
      <c r="S52" s="3"/>
      <c r="T52" s="3"/>
    </row>
    <row r="53" spans="1:21" s="2" customFormat="1" ht="75">
      <c r="A53" s="613" t="s">
        <v>440</v>
      </c>
      <c r="B53" s="324" t="s">
        <v>701</v>
      </c>
      <c r="C53" s="595" t="s">
        <v>157</v>
      </c>
      <c r="D53" s="581" t="s">
        <v>14</v>
      </c>
      <c r="E53" s="573">
        <v>44561</v>
      </c>
      <c r="F53" s="581" t="s">
        <v>14</v>
      </c>
      <c r="G53" s="581" t="s">
        <v>14</v>
      </c>
      <c r="H53" s="581" t="s">
        <v>14</v>
      </c>
      <c r="I53" s="581" t="s">
        <v>14</v>
      </c>
      <c r="J53" s="581" t="s">
        <v>14</v>
      </c>
      <c r="K53" s="581" t="s">
        <v>14</v>
      </c>
      <c r="L53" s="615"/>
      <c r="M53"/>
      <c r="N53"/>
    </row>
    <row r="54" spans="1:21" ht="15.75">
      <c r="A54" s="611"/>
      <c r="B54" s="298" t="s">
        <v>22</v>
      </c>
      <c r="C54" s="299" t="s">
        <v>14</v>
      </c>
      <c r="D54" s="311" t="s">
        <v>14</v>
      </c>
      <c r="E54" s="311" t="s">
        <v>14</v>
      </c>
      <c r="F54" s="311">
        <f t="shared" ref="F54:K54" si="1">F50+F46+F42+F38+F34+F30+F26</f>
        <v>4183034.67</v>
      </c>
      <c r="G54" s="311">
        <f>G50+G42+G38+G34+G30+G26</f>
        <v>2818188.36</v>
      </c>
      <c r="H54" s="311">
        <f>H50+H46+H38+H34+H30+H26</f>
        <v>0</v>
      </c>
      <c r="I54" s="311">
        <v>0</v>
      </c>
      <c r="J54" s="311">
        <f t="shared" si="1"/>
        <v>0</v>
      </c>
      <c r="K54" s="311">
        <f t="shared" si="1"/>
        <v>0</v>
      </c>
      <c r="L54" s="612"/>
      <c r="M54" s="465">
        <f>F54+H54+J54</f>
        <v>4183034.67</v>
      </c>
      <c r="N54" s="465">
        <f>G54+I54+K54</f>
        <v>2818188.36</v>
      </c>
    </row>
    <row r="55" spans="1:21" ht="15.75">
      <c r="A55" s="765" t="s">
        <v>54</v>
      </c>
      <c r="B55" s="766"/>
      <c r="C55" s="766"/>
      <c r="D55" s="766"/>
      <c r="E55" s="766"/>
      <c r="F55" s="766"/>
      <c r="G55" s="766"/>
      <c r="H55" s="766"/>
      <c r="I55" s="766"/>
      <c r="J55" s="766"/>
      <c r="K55" s="766"/>
      <c r="L55" s="767"/>
    </row>
    <row r="56" spans="1:21" ht="63.75">
      <c r="A56" s="312" t="s">
        <v>49</v>
      </c>
      <c r="B56" s="619" t="s">
        <v>702</v>
      </c>
      <c r="C56" s="358" t="s">
        <v>157</v>
      </c>
      <c r="D56" s="582">
        <v>44197</v>
      </c>
      <c r="E56" s="582">
        <v>44561</v>
      </c>
      <c r="F56" s="608">
        <v>17752720.68</v>
      </c>
      <c r="G56" s="608">
        <v>13269284.65</v>
      </c>
      <c r="H56" s="607">
        <v>0</v>
      </c>
      <c r="I56" s="607">
        <v>0</v>
      </c>
      <c r="J56" s="607">
        <v>0</v>
      </c>
      <c r="K56" s="607">
        <v>0</v>
      </c>
      <c r="L56" s="620"/>
    </row>
    <row r="57" spans="1:21" s="33" customFormat="1" ht="76.5">
      <c r="A57" s="312" t="s">
        <v>331</v>
      </c>
      <c r="B57" s="619" t="s">
        <v>703</v>
      </c>
      <c r="C57" s="621" t="s">
        <v>158</v>
      </c>
      <c r="D57" s="582">
        <v>44197</v>
      </c>
      <c r="E57" s="582">
        <v>44561</v>
      </c>
      <c r="F57" s="608">
        <v>64121991.520000003</v>
      </c>
      <c r="G57" s="608">
        <v>44388511.359999999</v>
      </c>
      <c r="H57" s="607">
        <v>0</v>
      </c>
      <c r="I57" s="607">
        <v>0</v>
      </c>
      <c r="J57" s="607">
        <v>0</v>
      </c>
      <c r="K57" s="607">
        <v>0</v>
      </c>
      <c r="L57" s="620"/>
      <c r="M57"/>
      <c r="N57"/>
    </row>
    <row r="58" spans="1:21" ht="51">
      <c r="A58" s="623" t="s">
        <v>530</v>
      </c>
      <c r="B58" s="624" t="s">
        <v>704</v>
      </c>
      <c r="C58" s="625" t="s">
        <v>55</v>
      </c>
      <c r="D58" s="626">
        <v>44197</v>
      </c>
      <c r="E58" s="626">
        <v>44561</v>
      </c>
      <c r="F58" s="622">
        <v>195011</v>
      </c>
      <c r="G58" s="627">
        <v>0</v>
      </c>
      <c r="H58" s="628">
        <v>0</v>
      </c>
      <c r="I58" s="628">
        <v>0</v>
      </c>
      <c r="J58" s="628">
        <v>0</v>
      </c>
      <c r="K58" s="628">
        <v>0</v>
      </c>
      <c r="L58" s="629"/>
    </row>
    <row r="59" spans="1:21" ht="15.75">
      <c r="A59" s="611"/>
      <c r="B59" s="298" t="s">
        <v>26</v>
      </c>
      <c r="C59" s="299" t="s">
        <v>14</v>
      </c>
      <c r="D59" s="311" t="s">
        <v>14</v>
      </c>
      <c r="E59" s="311" t="s">
        <v>14</v>
      </c>
      <c r="F59" s="311">
        <f t="shared" ref="F59:K59" si="2">SUM(F56:F58)</f>
        <v>82069723.200000003</v>
      </c>
      <c r="G59" s="311">
        <f t="shared" si="2"/>
        <v>57657796.009999998</v>
      </c>
      <c r="H59" s="311">
        <f t="shared" si="2"/>
        <v>0</v>
      </c>
      <c r="I59" s="311">
        <f t="shared" si="2"/>
        <v>0</v>
      </c>
      <c r="J59" s="311">
        <f t="shared" si="2"/>
        <v>0</v>
      </c>
      <c r="K59" s="311">
        <f t="shared" si="2"/>
        <v>0</v>
      </c>
      <c r="L59" s="586"/>
      <c r="M59" s="465">
        <f>F59+H59+J59</f>
        <v>82069723.200000003</v>
      </c>
      <c r="N59" s="465">
        <f>G59+I59+K59</f>
        <v>57657796.009999998</v>
      </c>
    </row>
    <row r="60" spans="1:21" ht="47.25">
      <c r="A60" s="630"/>
      <c r="B60" s="468" t="s">
        <v>27</v>
      </c>
      <c r="C60" s="469" t="s">
        <v>14</v>
      </c>
      <c r="D60" s="470" t="s">
        <v>14</v>
      </c>
      <c r="E60" s="471" t="s">
        <v>14</v>
      </c>
      <c r="F60" s="472">
        <f t="shared" ref="F60:K60" si="3">F59+F54+F24</f>
        <v>106590655.23</v>
      </c>
      <c r="G60" s="472">
        <f t="shared" si="3"/>
        <v>74149945.090000004</v>
      </c>
      <c r="H60" s="472">
        <f t="shared" si="3"/>
        <v>0</v>
      </c>
      <c r="I60" s="472">
        <f t="shared" si="3"/>
        <v>0</v>
      </c>
      <c r="J60" s="472">
        <f t="shared" si="3"/>
        <v>0</v>
      </c>
      <c r="K60" s="472">
        <f t="shared" si="3"/>
        <v>0</v>
      </c>
      <c r="L60" s="284"/>
      <c r="M60" s="554">
        <f>F60+H60+J60</f>
        <v>106590655.23</v>
      </c>
      <c r="N60" s="554">
        <f>G60+I60+K60</f>
        <v>74149945.090000004</v>
      </c>
    </row>
    <row r="61" spans="1:21" ht="15.75">
      <c r="A61" s="285"/>
      <c r="B61" s="286"/>
      <c r="C61" s="285"/>
      <c r="D61" s="285"/>
      <c r="E61" s="285"/>
      <c r="F61" s="287"/>
      <c r="G61" s="287"/>
      <c r="H61" s="287"/>
      <c r="I61" s="285"/>
      <c r="J61" s="285"/>
      <c r="K61" s="285"/>
      <c r="L61" s="285"/>
    </row>
    <row r="62" spans="1:21" ht="15.75">
      <c r="A62" s="285"/>
      <c r="B62" s="286"/>
      <c r="C62" s="285"/>
      <c r="D62" s="285"/>
      <c r="E62" s="285"/>
      <c r="F62" s="287"/>
      <c r="G62" s="287"/>
      <c r="H62" s="287"/>
      <c r="I62" s="285"/>
      <c r="J62" s="285"/>
      <c r="K62" s="285"/>
      <c r="L62" s="285"/>
    </row>
    <row r="63" spans="1:21" ht="15.75">
      <c r="A63" s="285"/>
      <c r="B63" s="286"/>
      <c r="C63" s="285"/>
      <c r="D63" s="285"/>
      <c r="E63" s="285"/>
      <c r="F63" s="287"/>
      <c r="G63" s="287"/>
      <c r="H63" s="287"/>
      <c r="I63" s="285"/>
      <c r="J63" s="285"/>
      <c r="K63" s="285"/>
      <c r="L63" s="285"/>
    </row>
    <row r="64" spans="1:21" ht="15.75">
      <c r="A64" s="285"/>
      <c r="B64" s="286"/>
      <c r="C64" s="285"/>
      <c r="D64" s="285"/>
      <c r="E64" s="285"/>
      <c r="F64" s="287"/>
      <c r="G64" s="287"/>
      <c r="H64" s="287"/>
      <c r="I64" s="285"/>
      <c r="J64" s="285"/>
      <c r="K64" s="285"/>
      <c r="L64" s="285"/>
    </row>
    <row r="65" spans="1:12" ht="15.75">
      <c r="A65" s="285"/>
      <c r="B65" s="286"/>
      <c r="C65" s="285"/>
      <c r="D65" s="285"/>
      <c r="E65" s="285"/>
      <c r="F65" s="287"/>
      <c r="G65" s="287"/>
      <c r="H65" s="287"/>
      <c r="I65" s="285"/>
      <c r="J65" s="285"/>
      <c r="K65" s="285"/>
      <c r="L65" s="285"/>
    </row>
    <row r="66" spans="1:12" ht="15.75">
      <c r="A66" s="285"/>
      <c r="B66" s="286"/>
      <c r="C66" s="285"/>
      <c r="D66" s="285"/>
      <c r="E66" s="285"/>
      <c r="F66" s="287"/>
      <c r="G66" s="287"/>
      <c r="H66" s="287"/>
      <c r="I66" s="285"/>
      <c r="J66" s="285"/>
      <c r="K66" s="285"/>
      <c r="L66" s="285"/>
    </row>
    <row r="67" spans="1:12" ht="15.75">
      <c r="A67" s="285"/>
      <c r="B67" s="286"/>
      <c r="C67" s="285"/>
      <c r="D67" s="285"/>
      <c r="E67" s="285"/>
      <c r="F67" s="287"/>
      <c r="G67" s="287"/>
      <c r="H67" s="287"/>
      <c r="I67" s="285"/>
      <c r="J67" s="285"/>
      <c r="K67" s="285"/>
      <c r="L67" s="285"/>
    </row>
    <row r="68" spans="1:12" ht="15.75">
      <c r="A68" s="285"/>
      <c r="B68" s="286"/>
      <c r="C68" s="285"/>
      <c r="D68" s="285"/>
      <c r="E68" s="285"/>
      <c r="F68" s="287"/>
      <c r="G68" s="287"/>
      <c r="H68" s="287"/>
      <c r="I68" s="285"/>
      <c r="J68" s="285"/>
      <c r="K68" s="285"/>
      <c r="L68" s="285"/>
    </row>
    <row r="69" spans="1:12" ht="15.75">
      <c r="A69" s="285"/>
      <c r="B69" s="286"/>
      <c r="C69" s="285"/>
      <c r="D69" s="285"/>
      <c r="E69" s="285"/>
      <c r="F69" s="287"/>
      <c r="G69" s="287"/>
      <c r="H69" s="287"/>
      <c r="I69" s="285"/>
      <c r="J69" s="285"/>
      <c r="K69" s="285"/>
      <c r="L69" s="285"/>
    </row>
    <row r="70" spans="1:12" ht="15.75">
      <c r="A70" s="285"/>
      <c r="B70" s="286"/>
      <c r="C70" s="285"/>
      <c r="D70" s="285"/>
      <c r="E70" s="285"/>
      <c r="F70" s="287"/>
      <c r="G70" s="287"/>
      <c r="H70" s="287"/>
      <c r="I70" s="285"/>
      <c r="J70" s="285"/>
      <c r="K70" s="285"/>
      <c r="L70" s="285"/>
    </row>
    <row r="71" spans="1:12" ht="15.75">
      <c r="A71" s="285"/>
      <c r="B71" s="286"/>
      <c r="C71" s="285"/>
      <c r="D71" s="285"/>
      <c r="E71" s="285"/>
      <c r="F71" s="287"/>
      <c r="G71" s="287"/>
      <c r="H71" s="287"/>
      <c r="I71" s="285"/>
      <c r="J71" s="285"/>
      <c r="K71" s="285"/>
      <c r="L71" s="285"/>
    </row>
    <row r="72" spans="1:12" ht="15.75">
      <c r="A72" s="285"/>
      <c r="B72" s="286"/>
      <c r="C72" s="285"/>
      <c r="D72" s="285"/>
      <c r="E72" s="285"/>
      <c r="F72" s="287"/>
      <c r="G72" s="287"/>
      <c r="H72" s="287"/>
      <c r="I72" s="285"/>
      <c r="J72" s="285"/>
      <c r="K72" s="285"/>
      <c r="L72" s="285"/>
    </row>
    <row r="73" spans="1:12" ht="15.75">
      <c r="A73" s="285"/>
      <c r="B73" s="286"/>
      <c r="C73" s="285"/>
      <c r="D73" s="285"/>
      <c r="E73" s="285"/>
      <c r="F73" s="287"/>
      <c r="G73" s="287"/>
      <c r="H73" s="287"/>
      <c r="I73" s="285"/>
      <c r="J73" s="285"/>
      <c r="K73" s="285"/>
      <c r="L73" s="285"/>
    </row>
    <row r="74" spans="1:12" ht="15.75">
      <c r="A74" s="285"/>
      <c r="B74" s="286"/>
      <c r="C74" s="285"/>
      <c r="D74" s="285"/>
      <c r="E74" s="285"/>
      <c r="F74" s="287"/>
      <c r="G74" s="287"/>
      <c r="H74" s="287"/>
      <c r="I74" s="285"/>
      <c r="J74" s="285"/>
      <c r="K74" s="285"/>
      <c r="L74" s="285"/>
    </row>
    <row r="75" spans="1:12" ht="15.75">
      <c r="A75" s="285"/>
      <c r="B75" s="286"/>
      <c r="C75" s="285"/>
      <c r="D75" s="285"/>
      <c r="E75" s="285"/>
      <c r="F75" s="287"/>
      <c r="G75" s="287"/>
      <c r="H75" s="287"/>
      <c r="I75" s="285"/>
      <c r="J75" s="285"/>
      <c r="K75" s="285"/>
      <c r="L75" s="285"/>
    </row>
    <row r="76" spans="1:12" ht="15.75">
      <c r="A76" s="285"/>
      <c r="B76" s="286"/>
      <c r="C76" s="285"/>
      <c r="D76" s="285"/>
      <c r="E76" s="285"/>
      <c r="F76" s="287"/>
      <c r="G76" s="287"/>
      <c r="H76" s="287"/>
      <c r="I76" s="285"/>
      <c r="J76" s="285"/>
      <c r="K76" s="285"/>
      <c r="L76" s="285"/>
    </row>
    <row r="77" spans="1:12" ht="15.75">
      <c r="A77" s="285"/>
      <c r="B77" s="286"/>
      <c r="C77" s="285"/>
      <c r="D77" s="285"/>
      <c r="E77" s="285"/>
      <c r="F77" s="287"/>
      <c r="G77" s="287"/>
      <c r="H77" s="287"/>
      <c r="I77" s="285"/>
      <c r="J77" s="285"/>
      <c r="K77" s="285"/>
      <c r="L77" s="285"/>
    </row>
    <row r="78" spans="1:12" ht="15.75">
      <c r="A78" s="285"/>
      <c r="B78" s="286"/>
      <c r="C78" s="285"/>
      <c r="D78" s="285"/>
      <c r="E78" s="285"/>
      <c r="F78" s="287"/>
      <c r="G78" s="287"/>
      <c r="H78" s="287"/>
      <c r="I78" s="285"/>
      <c r="J78" s="285"/>
      <c r="K78" s="285"/>
      <c r="L78" s="285"/>
    </row>
    <row r="79" spans="1:12" ht="15.75">
      <c r="A79" s="285"/>
      <c r="B79" s="286"/>
      <c r="C79" s="285"/>
      <c r="D79" s="285"/>
      <c r="E79" s="285"/>
      <c r="F79" s="287"/>
      <c r="G79" s="287"/>
      <c r="H79" s="287"/>
      <c r="I79" s="285"/>
      <c r="J79" s="285"/>
      <c r="K79" s="285"/>
      <c r="L79" s="285"/>
    </row>
    <row r="80" spans="1:12" ht="15.75">
      <c r="A80" s="285"/>
      <c r="B80" s="286"/>
      <c r="C80" s="285"/>
      <c r="D80" s="285"/>
      <c r="E80" s="285"/>
      <c r="F80" s="287"/>
      <c r="G80" s="287"/>
      <c r="H80" s="287"/>
      <c r="I80" s="285"/>
      <c r="J80" s="285"/>
      <c r="K80" s="285"/>
      <c r="L80" s="285"/>
    </row>
    <row r="113" spans="1:20" s="2" customFormat="1">
      <c r="A113"/>
      <c r="B113" s="188"/>
      <c r="C113"/>
      <c r="D113"/>
      <c r="E113"/>
      <c r="F113" s="25"/>
      <c r="G113" s="25"/>
      <c r="H113" s="25"/>
      <c r="I113"/>
      <c r="J113"/>
      <c r="K113"/>
      <c r="L113"/>
      <c r="M113"/>
      <c r="N113"/>
    </row>
    <row r="123" spans="1:20">
      <c r="O123" s="3"/>
      <c r="P123" s="3"/>
      <c r="Q123" s="3"/>
      <c r="R123" s="3"/>
      <c r="S123" s="3"/>
      <c r="T123" s="3"/>
    </row>
    <row r="160" spans="1:14" s="39" customFormat="1">
      <c r="A160"/>
      <c r="B160" s="188"/>
      <c r="C160"/>
      <c r="D160"/>
      <c r="E160"/>
      <c r="F160" s="25"/>
      <c r="G160" s="25"/>
      <c r="H160" s="25"/>
      <c r="I160"/>
      <c r="J160"/>
      <c r="K160"/>
      <c r="L160"/>
      <c r="M160"/>
      <c r="N160"/>
    </row>
    <row r="161" spans="1:14" s="39" customFormat="1">
      <c r="A161"/>
      <c r="B161" s="188"/>
      <c r="C161"/>
      <c r="D161"/>
      <c r="E161"/>
      <c r="F161" s="25"/>
      <c r="G161" s="25"/>
      <c r="H161" s="25"/>
      <c r="I161"/>
      <c r="J161"/>
      <c r="K161"/>
      <c r="L161"/>
      <c r="M161"/>
      <c r="N161"/>
    </row>
    <row r="162" spans="1:14" s="39" customFormat="1">
      <c r="A162"/>
      <c r="B162" s="188"/>
      <c r="C162"/>
      <c r="D162"/>
      <c r="E162"/>
      <c r="F162" s="25"/>
      <c r="G162" s="25"/>
      <c r="H162" s="25"/>
      <c r="I162"/>
      <c r="J162"/>
      <c r="K162"/>
      <c r="L162"/>
      <c r="M162"/>
      <c r="N162"/>
    </row>
    <row r="163" spans="1:14" s="39" customFormat="1">
      <c r="A163"/>
      <c r="B163" s="188"/>
      <c r="C163"/>
      <c r="D163"/>
      <c r="E163"/>
      <c r="F163" s="25"/>
      <c r="G163" s="25"/>
      <c r="H163" s="25"/>
      <c r="I163"/>
      <c r="J163"/>
      <c r="K163"/>
      <c r="L163"/>
      <c r="M163"/>
      <c r="N163"/>
    </row>
    <row r="164" spans="1:14" s="39" customFormat="1">
      <c r="A164"/>
      <c r="B164" s="188"/>
      <c r="C164"/>
      <c r="D164"/>
      <c r="E164"/>
      <c r="F164" s="25"/>
      <c r="G164" s="25"/>
      <c r="H164" s="25"/>
      <c r="I164"/>
      <c r="J164"/>
      <c r="K164"/>
      <c r="L164"/>
      <c r="M164"/>
      <c r="N164"/>
    </row>
    <row r="165" spans="1:14" s="39" customFormat="1">
      <c r="A165"/>
      <c r="B165" s="188"/>
      <c r="C165"/>
      <c r="D165"/>
      <c r="E165"/>
      <c r="F165" s="25"/>
      <c r="G165" s="25"/>
      <c r="H165" s="25"/>
      <c r="I165"/>
      <c r="J165"/>
      <c r="K165"/>
      <c r="L165"/>
      <c r="M165"/>
      <c r="N165"/>
    </row>
    <row r="166" spans="1:14" s="39" customFormat="1">
      <c r="A166"/>
      <c r="B166" s="188"/>
      <c r="C166"/>
      <c r="D166"/>
      <c r="E166"/>
      <c r="F166" s="25"/>
      <c r="G166" s="25"/>
      <c r="H166" s="25"/>
      <c r="I166"/>
      <c r="J166"/>
      <c r="K166"/>
      <c r="L166"/>
      <c r="M166"/>
      <c r="N166"/>
    </row>
    <row r="167" spans="1:14" s="39" customFormat="1">
      <c r="A167"/>
      <c r="B167" s="188"/>
      <c r="C167"/>
      <c r="D167"/>
      <c r="E167"/>
      <c r="F167" s="25"/>
      <c r="G167" s="25"/>
      <c r="H167" s="25"/>
      <c r="I167"/>
      <c r="J167"/>
      <c r="K167"/>
      <c r="L167"/>
      <c r="M167"/>
      <c r="N167"/>
    </row>
    <row r="170" spans="1:14" s="40" customFormat="1">
      <c r="A170"/>
      <c r="B170" s="188"/>
      <c r="C170"/>
      <c r="D170"/>
      <c r="E170"/>
      <c r="F170" s="25"/>
      <c r="G170" s="25"/>
      <c r="H170" s="25"/>
      <c r="I170"/>
      <c r="J170"/>
      <c r="K170"/>
      <c r="L170"/>
      <c r="M170"/>
      <c r="N170"/>
    </row>
    <row r="171" spans="1:14" s="40" customFormat="1">
      <c r="A171"/>
      <c r="B171" s="188"/>
      <c r="C171"/>
      <c r="D171"/>
      <c r="E171"/>
      <c r="F171" s="25"/>
      <c r="G171" s="25"/>
      <c r="H171" s="25"/>
      <c r="I171"/>
      <c r="J171"/>
      <c r="K171"/>
      <c r="L171"/>
      <c r="M171"/>
      <c r="N171"/>
    </row>
    <row r="172" spans="1:14" s="40" customFormat="1">
      <c r="A172"/>
      <c r="B172" s="188"/>
      <c r="C172"/>
      <c r="D172"/>
      <c r="E172"/>
      <c r="F172" s="25"/>
      <c r="G172" s="25"/>
      <c r="H172" s="25"/>
      <c r="I172"/>
      <c r="J172"/>
      <c r="K172"/>
      <c r="L172"/>
      <c r="M172"/>
      <c r="N172"/>
    </row>
    <row r="173" spans="1:14" s="40" customFormat="1">
      <c r="A173"/>
      <c r="B173" s="188"/>
      <c r="C173"/>
      <c r="D173"/>
      <c r="E173"/>
      <c r="F173" s="25"/>
      <c r="G173" s="25"/>
      <c r="H173" s="25"/>
      <c r="I173"/>
      <c r="J173"/>
      <c r="K173"/>
      <c r="L173"/>
      <c r="M173"/>
      <c r="N173"/>
    </row>
    <row r="174" spans="1:14" s="40" customFormat="1">
      <c r="A174"/>
      <c r="B174" s="188"/>
      <c r="C174"/>
      <c r="D174"/>
      <c r="E174"/>
      <c r="F174" s="25"/>
      <c r="G174" s="25"/>
      <c r="H174" s="25"/>
      <c r="I174"/>
      <c r="J174"/>
      <c r="K174"/>
      <c r="L174"/>
      <c r="M174"/>
      <c r="N174"/>
    </row>
    <row r="175" spans="1:14" s="40" customFormat="1">
      <c r="A175"/>
      <c r="B175" s="188"/>
      <c r="C175"/>
      <c r="D175"/>
      <c r="E175"/>
      <c r="F175" s="25"/>
      <c r="G175" s="25"/>
      <c r="H175" s="25"/>
      <c r="I175"/>
      <c r="J175"/>
      <c r="K175"/>
      <c r="L175"/>
      <c r="M175"/>
      <c r="N175"/>
    </row>
    <row r="176" spans="1:14" s="40" customFormat="1">
      <c r="A176"/>
      <c r="B176" s="188"/>
      <c r="C176"/>
      <c r="D176"/>
      <c r="E176"/>
      <c r="F176" s="25"/>
      <c r="G176" s="25"/>
      <c r="H176" s="25"/>
      <c r="I176"/>
      <c r="J176"/>
      <c r="K176"/>
      <c r="L176"/>
      <c r="M176"/>
      <c r="N176"/>
    </row>
    <row r="177" spans="1:14" s="40" customFormat="1">
      <c r="A177"/>
      <c r="B177" s="188"/>
      <c r="C177"/>
      <c r="D177"/>
      <c r="E177"/>
      <c r="F177" s="25"/>
      <c r="G177" s="25"/>
      <c r="H177" s="25"/>
      <c r="I177"/>
      <c r="J177"/>
      <c r="K177"/>
      <c r="L177"/>
      <c r="M177"/>
      <c r="N177"/>
    </row>
    <row r="178" spans="1:14" s="40" customFormat="1">
      <c r="A178"/>
      <c r="B178" s="188"/>
      <c r="C178"/>
      <c r="D178"/>
      <c r="E178"/>
      <c r="F178" s="25"/>
      <c r="G178" s="25"/>
      <c r="H178" s="25"/>
      <c r="I178"/>
      <c r="J178"/>
      <c r="K178"/>
      <c r="L178"/>
      <c r="M178"/>
      <c r="N178"/>
    </row>
    <row r="183" spans="1:14" s="34" customFormat="1">
      <c r="A183"/>
      <c r="B183" s="188"/>
      <c r="C183"/>
      <c r="D183"/>
      <c r="E183"/>
      <c r="F183" s="25"/>
      <c r="G183" s="25"/>
      <c r="H183" s="25"/>
      <c r="I183"/>
      <c r="J183"/>
      <c r="K183"/>
      <c r="L183"/>
      <c r="M183"/>
      <c r="N183"/>
    </row>
    <row r="184" spans="1:14" s="34" customFormat="1">
      <c r="A184"/>
      <c r="B184" s="188"/>
      <c r="C184"/>
      <c r="D184"/>
      <c r="E184"/>
      <c r="F184" s="25"/>
      <c r="G184" s="25"/>
      <c r="H184" s="25"/>
      <c r="I184"/>
      <c r="J184"/>
      <c r="K184"/>
      <c r="L184"/>
      <c r="M184"/>
      <c r="N184"/>
    </row>
    <row r="185" spans="1:14" s="34" customFormat="1">
      <c r="A185"/>
      <c r="B185" s="188"/>
      <c r="C185"/>
      <c r="D185"/>
      <c r="E185"/>
      <c r="F185" s="25"/>
      <c r="G185" s="25"/>
      <c r="H185" s="25"/>
      <c r="I185"/>
      <c r="J185"/>
      <c r="K185"/>
      <c r="L185"/>
      <c r="M185"/>
      <c r="N185"/>
    </row>
    <row r="186" spans="1:14" s="34" customFormat="1">
      <c r="A186"/>
      <c r="B186" s="188"/>
      <c r="C186"/>
      <c r="D186"/>
      <c r="E186"/>
      <c r="F186" s="25"/>
      <c r="G186" s="25"/>
      <c r="H186" s="25"/>
      <c r="I186"/>
      <c r="J186"/>
      <c r="K186"/>
      <c r="L186"/>
      <c r="M186"/>
      <c r="N186"/>
    </row>
    <row r="187" spans="1:14" s="34" customFormat="1">
      <c r="A187"/>
      <c r="B187" s="188"/>
      <c r="C187"/>
      <c r="D187"/>
      <c r="E187"/>
      <c r="F187" s="25"/>
      <c r="G187" s="25"/>
      <c r="H187" s="25"/>
      <c r="I187"/>
      <c r="J187"/>
      <c r="K187"/>
      <c r="L187"/>
      <c r="M187"/>
      <c r="N187"/>
    </row>
    <row r="190" spans="1:14" s="34" customFormat="1">
      <c r="A190"/>
      <c r="B190" s="188"/>
      <c r="C190"/>
      <c r="D190"/>
      <c r="E190"/>
      <c r="F190" s="25"/>
      <c r="G190" s="25"/>
      <c r="H190" s="25"/>
      <c r="I190"/>
      <c r="J190"/>
      <c r="K190"/>
      <c r="L190"/>
      <c r="M190"/>
      <c r="N190"/>
    </row>
    <row r="191" spans="1:14" s="34" customFormat="1">
      <c r="A191"/>
      <c r="B191" s="188"/>
      <c r="C191"/>
      <c r="D191"/>
      <c r="E191"/>
      <c r="F191" s="25"/>
      <c r="G191" s="25"/>
      <c r="H191" s="25"/>
      <c r="I191"/>
      <c r="J191"/>
      <c r="K191"/>
      <c r="L191"/>
      <c r="M191"/>
      <c r="N191"/>
    </row>
    <row r="192" spans="1:14" s="34" customFormat="1">
      <c r="A192"/>
      <c r="B192" s="188"/>
      <c r="C192"/>
      <c r="D192"/>
      <c r="E192"/>
      <c r="F192" s="25"/>
      <c r="G192" s="25"/>
      <c r="H192" s="25"/>
      <c r="I192"/>
      <c r="J192"/>
      <c r="K192"/>
      <c r="L192"/>
      <c r="M192"/>
      <c r="N192"/>
    </row>
    <row r="193" spans="1:15" s="34" customFormat="1">
      <c r="A193"/>
      <c r="B193" s="188"/>
      <c r="C193"/>
      <c r="D193"/>
      <c r="E193"/>
      <c r="F193" s="25"/>
      <c r="G193" s="25"/>
      <c r="H193" s="25"/>
      <c r="I193"/>
      <c r="J193"/>
      <c r="K193"/>
      <c r="L193"/>
      <c r="M193"/>
      <c r="N193"/>
    </row>
    <row r="194" spans="1:15" s="34" customFormat="1">
      <c r="A194"/>
      <c r="B194" s="188"/>
      <c r="C194"/>
      <c r="D194"/>
      <c r="E194"/>
      <c r="F194" s="25"/>
      <c r="G194" s="25"/>
      <c r="H194" s="25"/>
      <c r="I194"/>
      <c r="J194"/>
      <c r="K194"/>
      <c r="L194"/>
      <c r="M194"/>
      <c r="N194"/>
    </row>
    <row r="195" spans="1:15" s="34" customFormat="1">
      <c r="A195"/>
      <c r="B195" s="188"/>
      <c r="C195"/>
      <c r="D195"/>
      <c r="E195"/>
      <c r="F195" s="25"/>
      <c r="G195" s="25"/>
      <c r="H195" s="25"/>
      <c r="I195"/>
      <c r="J195"/>
      <c r="K195"/>
      <c r="L195"/>
      <c r="M195"/>
      <c r="N195"/>
    </row>
    <row r="196" spans="1:15" s="34" customFormat="1">
      <c r="A196"/>
      <c r="B196" s="188"/>
      <c r="C196"/>
      <c r="D196"/>
      <c r="E196"/>
      <c r="F196" s="25"/>
      <c r="G196" s="25"/>
      <c r="H196" s="25"/>
      <c r="I196"/>
      <c r="J196"/>
      <c r="K196"/>
      <c r="L196"/>
      <c r="M196"/>
      <c r="N196"/>
    </row>
    <row r="197" spans="1:15" s="34" customFormat="1">
      <c r="A197"/>
      <c r="B197" s="188"/>
      <c r="C197"/>
      <c r="D197"/>
      <c r="E197"/>
      <c r="F197" s="25"/>
      <c r="G197" s="25"/>
      <c r="H197" s="25"/>
      <c r="I197"/>
      <c r="J197"/>
      <c r="K197"/>
      <c r="L197"/>
      <c r="M197"/>
      <c r="N197"/>
    </row>
    <row r="198" spans="1:15" s="34" customFormat="1">
      <c r="A198"/>
      <c r="B198" s="188"/>
      <c r="C198"/>
      <c r="D198"/>
      <c r="E198"/>
      <c r="F198" s="25"/>
      <c r="G198" s="25"/>
      <c r="H198" s="25"/>
      <c r="I198"/>
      <c r="J198"/>
      <c r="K198"/>
      <c r="L198"/>
      <c r="M198"/>
      <c r="N198"/>
    </row>
    <row r="199" spans="1:15" s="34" customFormat="1">
      <c r="A199"/>
      <c r="B199" s="188"/>
      <c r="C199"/>
      <c r="D199"/>
      <c r="E199"/>
      <c r="F199" s="25"/>
      <c r="G199" s="25"/>
      <c r="H199" s="25"/>
      <c r="I199"/>
      <c r="J199"/>
      <c r="K199"/>
      <c r="L199"/>
      <c r="M199"/>
      <c r="N199"/>
    </row>
    <row r="200" spans="1:15" s="34" customFormat="1">
      <c r="A200"/>
      <c r="B200" s="188"/>
      <c r="C200"/>
      <c r="D200"/>
      <c r="E200"/>
      <c r="F200" s="25"/>
      <c r="G200" s="25"/>
      <c r="H200" s="25"/>
      <c r="I200"/>
      <c r="J200"/>
      <c r="K200"/>
      <c r="L200"/>
      <c r="M200"/>
      <c r="N200"/>
    </row>
    <row r="201" spans="1:15" s="34" customFormat="1">
      <c r="A201"/>
      <c r="B201" s="188"/>
      <c r="C201"/>
      <c r="D201"/>
      <c r="E201"/>
      <c r="F201" s="25"/>
      <c r="G201" s="25"/>
      <c r="H201" s="25"/>
      <c r="I201"/>
      <c r="J201"/>
      <c r="K201"/>
      <c r="L201"/>
      <c r="M201"/>
      <c r="N201"/>
    </row>
    <row r="202" spans="1:15" s="34" customFormat="1">
      <c r="A202"/>
      <c r="B202" s="188"/>
      <c r="C202"/>
      <c r="D202"/>
      <c r="E202"/>
      <c r="F202" s="25"/>
      <c r="G202" s="25"/>
      <c r="H202" s="25"/>
      <c r="I202"/>
      <c r="J202"/>
      <c r="K202"/>
      <c r="L202"/>
      <c r="M202"/>
      <c r="N202"/>
    </row>
    <row r="203" spans="1:15" s="34" customFormat="1">
      <c r="A203"/>
      <c r="B203" s="188"/>
      <c r="C203"/>
      <c r="D203"/>
      <c r="E203"/>
      <c r="F203" s="25"/>
      <c r="G203" s="25"/>
      <c r="H203" s="25"/>
      <c r="I203"/>
      <c r="J203"/>
      <c r="K203"/>
      <c r="L203"/>
      <c r="M203"/>
      <c r="N203"/>
    </row>
    <row r="204" spans="1:15" s="34" customFormat="1">
      <c r="A204"/>
      <c r="B204" s="188"/>
      <c r="C204"/>
      <c r="D204"/>
      <c r="E204"/>
      <c r="F204" s="25"/>
      <c r="G204" s="25"/>
      <c r="H204" s="25"/>
      <c r="I204"/>
      <c r="J204"/>
      <c r="K204"/>
      <c r="L204"/>
      <c r="M204"/>
      <c r="N204"/>
    </row>
    <row r="205" spans="1:15" s="34" customFormat="1">
      <c r="A205"/>
      <c r="B205" s="188"/>
      <c r="C205"/>
      <c r="D205"/>
      <c r="E205"/>
      <c r="F205" s="25"/>
      <c r="G205" s="25"/>
      <c r="H205" s="25"/>
      <c r="I205"/>
      <c r="J205"/>
      <c r="K205"/>
      <c r="L205"/>
      <c r="M205"/>
      <c r="N205"/>
      <c r="O205" s="42"/>
    </row>
    <row r="206" spans="1:15" s="34" customFormat="1">
      <c r="A206"/>
      <c r="B206" s="188"/>
      <c r="C206"/>
      <c r="D206"/>
      <c r="E206"/>
      <c r="F206" s="25"/>
      <c r="G206" s="25"/>
      <c r="H206" s="25"/>
      <c r="I206"/>
      <c r="J206"/>
      <c r="K206"/>
      <c r="L206"/>
      <c r="M206"/>
      <c r="N206"/>
      <c r="O206" s="42"/>
    </row>
    <row r="207" spans="1:15" s="34" customFormat="1">
      <c r="A207"/>
      <c r="B207" s="188"/>
      <c r="C207"/>
      <c r="D207"/>
      <c r="E207"/>
      <c r="F207" s="25"/>
      <c r="G207" s="25"/>
      <c r="H207" s="25"/>
      <c r="I207"/>
      <c r="J207"/>
      <c r="K207"/>
      <c r="L207"/>
      <c r="M207"/>
      <c r="N207"/>
      <c r="O207" s="42"/>
    </row>
    <row r="208" spans="1:15" s="34" customFormat="1">
      <c r="A208"/>
      <c r="B208" s="188"/>
      <c r="C208"/>
      <c r="D208"/>
      <c r="E208"/>
      <c r="F208" s="25"/>
      <c r="G208" s="25"/>
      <c r="H208" s="25"/>
      <c r="I208"/>
      <c r="J208"/>
      <c r="K208"/>
      <c r="L208"/>
      <c r="M208"/>
      <c r="N208"/>
      <c r="O208" s="42"/>
    </row>
    <row r="209" spans="1:15" s="34" customFormat="1">
      <c r="A209"/>
      <c r="B209" s="188"/>
      <c r="C209"/>
      <c r="D209"/>
      <c r="E209"/>
      <c r="F209" s="25"/>
      <c r="G209" s="25"/>
      <c r="H209" s="25"/>
      <c r="I209"/>
      <c r="J209"/>
      <c r="K209"/>
      <c r="L209"/>
      <c r="M209"/>
      <c r="N209"/>
      <c r="O209" s="42"/>
    </row>
    <row r="210" spans="1:15" s="34" customFormat="1">
      <c r="A210"/>
      <c r="B210" s="188"/>
      <c r="C210"/>
      <c r="D210"/>
      <c r="E210"/>
      <c r="F210" s="25"/>
      <c r="G210" s="25"/>
      <c r="H210" s="25"/>
      <c r="I210"/>
      <c r="J210"/>
      <c r="K210"/>
      <c r="L210"/>
      <c r="M210"/>
      <c r="N210"/>
      <c r="O210" s="42"/>
    </row>
    <row r="211" spans="1:15" s="34" customFormat="1">
      <c r="A211"/>
      <c r="B211" s="188"/>
      <c r="C211"/>
      <c r="D211"/>
      <c r="E211"/>
      <c r="F211" s="25"/>
      <c r="G211" s="25"/>
      <c r="H211" s="25"/>
      <c r="I211"/>
      <c r="J211"/>
      <c r="K211"/>
      <c r="L211"/>
      <c r="M211"/>
      <c r="N211"/>
      <c r="O211" s="42"/>
    </row>
    <row r="212" spans="1:15" s="34" customFormat="1">
      <c r="A212"/>
      <c r="B212" s="188"/>
      <c r="C212"/>
      <c r="D212"/>
      <c r="E212"/>
      <c r="F212" s="25"/>
      <c r="G212" s="25"/>
      <c r="H212" s="25"/>
      <c r="I212"/>
      <c r="J212"/>
      <c r="K212"/>
      <c r="L212"/>
      <c r="M212"/>
      <c r="N212"/>
      <c r="O212" s="42"/>
    </row>
    <row r="213" spans="1:15" s="34" customFormat="1">
      <c r="A213"/>
      <c r="B213" s="188"/>
      <c r="C213"/>
      <c r="D213"/>
      <c r="E213"/>
      <c r="F213" s="25"/>
      <c r="G213" s="25"/>
      <c r="H213" s="25"/>
      <c r="I213"/>
      <c r="J213"/>
      <c r="K213"/>
      <c r="L213"/>
      <c r="M213"/>
      <c r="N213"/>
      <c r="O213" s="42"/>
    </row>
    <row r="214" spans="1:15" s="34" customFormat="1">
      <c r="A214"/>
      <c r="B214" s="188"/>
      <c r="C214"/>
      <c r="D214"/>
      <c r="E214"/>
      <c r="F214" s="25"/>
      <c r="G214" s="25"/>
      <c r="H214" s="25"/>
      <c r="I214"/>
      <c r="J214"/>
      <c r="K214"/>
      <c r="L214"/>
      <c r="M214"/>
      <c r="N214"/>
    </row>
    <row r="215" spans="1:15" s="34" customFormat="1">
      <c r="A215"/>
      <c r="B215" s="188"/>
      <c r="C215"/>
      <c r="D215"/>
      <c r="E215"/>
      <c r="F215" s="25"/>
      <c r="G215" s="25"/>
      <c r="H215" s="25"/>
      <c r="I215"/>
      <c r="J215"/>
      <c r="K215"/>
      <c r="L215"/>
      <c r="M215"/>
      <c r="N215"/>
    </row>
    <row r="216" spans="1:15" s="34" customFormat="1">
      <c r="A216"/>
      <c r="B216" s="188"/>
      <c r="C216"/>
      <c r="D216"/>
      <c r="E216"/>
      <c r="F216" s="25"/>
      <c r="G216" s="25"/>
      <c r="H216" s="25"/>
      <c r="I216"/>
      <c r="J216"/>
      <c r="K216"/>
      <c r="L216"/>
      <c r="M216"/>
      <c r="N216"/>
    </row>
    <row r="217" spans="1:15" s="34" customFormat="1">
      <c r="A217"/>
      <c r="B217" s="188"/>
      <c r="C217"/>
      <c r="D217"/>
      <c r="E217"/>
      <c r="F217" s="25"/>
      <c r="G217" s="25"/>
      <c r="H217" s="25"/>
      <c r="I217"/>
      <c r="J217"/>
      <c r="K217"/>
      <c r="L217"/>
      <c r="M217"/>
      <c r="N217"/>
    </row>
    <row r="218" spans="1:15" s="34" customFormat="1">
      <c r="A218"/>
      <c r="B218" s="188"/>
      <c r="C218"/>
      <c r="D218"/>
      <c r="E218"/>
      <c r="F218" s="25"/>
      <c r="G218" s="25"/>
      <c r="H218" s="25"/>
      <c r="I218"/>
      <c r="J218"/>
      <c r="K218"/>
      <c r="L218"/>
      <c r="M218"/>
      <c r="N218"/>
    </row>
    <row r="219" spans="1:15" s="34" customFormat="1">
      <c r="A219"/>
      <c r="B219" s="188"/>
      <c r="C219"/>
      <c r="D219"/>
      <c r="E219"/>
      <c r="F219" s="25"/>
      <c r="G219" s="25"/>
      <c r="H219" s="25"/>
      <c r="I219"/>
      <c r="J219"/>
      <c r="K219"/>
      <c r="L219"/>
      <c r="M219"/>
      <c r="N219"/>
    </row>
    <row r="220" spans="1:15" s="34" customFormat="1">
      <c r="A220"/>
      <c r="B220" s="188"/>
      <c r="C220"/>
      <c r="D220"/>
      <c r="E220"/>
      <c r="F220" s="25"/>
      <c r="G220" s="25"/>
      <c r="H220" s="25"/>
      <c r="I220"/>
      <c r="J220"/>
      <c r="K220"/>
      <c r="L220"/>
      <c r="M220"/>
      <c r="N220"/>
    </row>
    <row r="221" spans="1:15" s="34" customFormat="1">
      <c r="A221"/>
      <c r="B221" s="188"/>
      <c r="C221"/>
      <c r="D221"/>
      <c r="E221"/>
      <c r="F221" s="25"/>
      <c r="G221" s="25"/>
      <c r="H221" s="25"/>
      <c r="I221"/>
      <c r="J221"/>
      <c r="K221"/>
      <c r="L221"/>
      <c r="M221"/>
      <c r="N221"/>
    </row>
    <row r="224" spans="1:15" s="34" customFormat="1">
      <c r="A224"/>
      <c r="B224" s="188"/>
      <c r="C224"/>
      <c r="D224"/>
      <c r="E224"/>
      <c r="F224" s="25"/>
      <c r="G224" s="25"/>
      <c r="H224" s="25"/>
      <c r="I224"/>
      <c r="J224"/>
      <c r="K224"/>
      <c r="L224"/>
      <c r="M224"/>
      <c r="N224"/>
    </row>
    <row r="225" spans="1:14" s="34" customFormat="1">
      <c r="A225"/>
      <c r="B225" s="188"/>
      <c r="C225"/>
      <c r="D225"/>
      <c r="E225"/>
      <c r="F225" s="25"/>
      <c r="G225" s="25"/>
      <c r="H225" s="25"/>
      <c r="I225"/>
      <c r="J225"/>
      <c r="K225"/>
      <c r="L225"/>
      <c r="M225"/>
      <c r="N225"/>
    </row>
    <row r="226" spans="1:14" s="34" customFormat="1">
      <c r="A226"/>
      <c r="B226" s="188"/>
      <c r="C226"/>
      <c r="D226"/>
      <c r="E226"/>
      <c r="F226" s="25"/>
      <c r="G226" s="25"/>
      <c r="H226" s="25"/>
      <c r="I226"/>
      <c r="J226"/>
      <c r="K226"/>
      <c r="L226"/>
      <c r="M226"/>
      <c r="N226"/>
    </row>
    <row r="227" spans="1:14" s="34" customFormat="1">
      <c r="A227"/>
      <c r="B227" s="188"/>
      <c r="C227"/>
      <c r="D227"/>
      <c r="E227"/>
      <c r="F227" s="25"/>
      <c r="G227" s="25"/>
      <c r="H227" s="25"/>
      <c r="I227"/>
      <c r="J227"/>
      <c r="K227"/>
      <c r="L227"/>
      <c r="M227"/>
      <c r="N227"/>
    </row>
    <row r="228" spans="1:14" s="34" customFormat="1">
      <c r="A228"/>
      <c r="B228" s="188"/>
      <c r="C228"/>
      <c r="D228"/>
      <c r="E228"/>
      <c r="F228" s="25"/>
      <c r="G228" s="25"/>
      <c r="H228" s="25"/>
      <c r="I228"/>
      <c r="J228"/>
      <c r="K228"/>
      <c r="L228"/>
      <c r="M228"/>
      <c r="N228"/>
    </row>
    <row r="229" spans="1:14" s="34" customFormat="1">
      <c r="A229"/>
      <c r="B229" s="188"/>
      <c r="C229"/>
      <c r="D229"/>
      <c r="E229"/>
      <c r="F229" s="25"/>
      <c r="G229" s="25"/>
      <c r="H229" s="25"/>
      <c r="I229"/>
      <c r="J229"/>
      <c r="K229"/>
      <c r="L229"/>
      <c r="M229"/>
      <c r="N229"/>
    </row>
    <row r="230" spans="1:14" s="34" customFormat="1">
      <c r="A230"/>
      <c r="B230" s="188"/>
      <c r="C230"/>
      <c r="D230"/>
      <c r="E230"/>
      <c r="F230" s="25"/>
      <c r="G230" s="25"/>
      <c r="H230" s="25"/>
      <c r="I230"/>
      <c r="J230"/>
      <c r="K230"/>
      <c r="L230"/>
      <c r="M230"/>
      <c r="N230"/>
    </row>
    <row r="231" spans="1:14" s="34" customFormat="1">
      <c r="A231"/>
      <c r="B231" s="188"/>
      <c r="C231"/>
      <c r="D231"/>
      <c r="E231"/>
      <c r="F231" s="25"/>
      <c r="G231" s="25"/>
      <c r="H231" s="25"/>
      <c r="I231"/>
      <c r="J231"/>
      <c r="K231"/>
      <c r="L231"/>
      <c r="M231"/>
      <c r="N231"/>
    </row>
    <row r="232" spans="1:14" s="34" customFormat="1">
      <c r="A232"/>
      <c r="B232" s="188"/>
      <c r="C232"/>
      <c r="D232"/>
      <c r="E232"/>
      <c r="F232" s="25"/>
      <c r="G232" s="25"/>
      <c r="H232" s="25"/>
      <c r="I232"/>
      <c r="J232"/>
      <c r="K232"/>
      <c r="L232"/>
      <c r="M232"/>
      <c r="N232"/>
    </row>
    <row r="233" spans="1:14" s="34" customFormat="1">
      <c r="A233"/>
      <c r="B233" s="188"/>
      <c r="C233"/>
      <c r="D233"/>
      <c r="E233"/>
      <c r="F233" s="25"/>
      <c r="G233" s="25"/>
      <c r="H233" s="25"/>
      <c r="I233"/>
      <c r="J233"/>
      <c r="K233"/>
      <c r="L233"/>
      <c r="M233"/>
      <c r="N233"/>
    </row>
    <row r="268" hidden="1"/>
    <row r="270" hidden="1"/>
    <row r="272" hidden="1"/>
    <row r="279" hidden="1"/>
    <row r="281" hidden="1"/>
  </sheetData>
  <mergeCells count="11">
    <mergeCell ref="A6:L6"/>
    <mergeCell ref="A7:L7"/>
    <mergeCell ref="A25:L25"/>
    <mergeCell ref="A55:L55"/>
    <mergeCell ref="L3:L4"/>
    <mergeCell ref="J3:K3"/>
    <mergeCell ref="A2:C2"/>
    <mergeCell ref="C3:C4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BE40"/>
  <sheetViews>
    <sheetView tabSelected="1" zoomScale="91" zoomScaleNormal="91" workbookViewId="0">
      <pane xSplit="6" ySplit="4" topLeftCell="G5" activePane="bottomRight" state="frozen"/>
      <selection pane="topRight" activeCell="H1" sqref="H1"/>
      <selection pane="bottomLeft" activeCell="A8" sqref="A8"/>
      <selection pane="bottomRight" activeCell="M40" sqref="M40"/>
    </sheetView>
  </sheetViews>
  <sheetFormatPr defaultRowHeight="15"/>
  <cols>
    <col min="1" max="1" width="9.140625" customWidth="1"/>
    <col min="2" max="2" width="35.28515625" style="188" customWidth="1"/>
    <col min="3" max="3" width="21.42578125" customWidth="1"/>
    <col min="4" max="4" width="11.7109375" customWidth="1"/>
    <col min="5" max="5" width="12.5703125" customWidth="1"/>
    <col min="6" max="6" width="25.28515625" style="25" customWidth="1"/>
    <col min="7" max="7" width="24" style="25" customWidth="1"/>
    <col min="8" max="8" width="21.85546875" style="25" customWidth="1"/>
    <col min="9" max="9" width="19.85546875" customWidth="1"/>
    <col min="10" max="10" width="19" customWidth="1"/>
    <col min="11" max="11" width="20.85546875" customWidth="1"/>
    <col min="12" max="12" width="30.42578125" customWidth="1"/>
    <col min="13" max="13" width="14.7109375" bestFit="1" customWidth="1"/>
    <col min="14" max="14" width="15.42578125" bestFit="1" customWidth="1"/>
  </cols>
  <sheetData>
    <row r="1" spans="1:12" ht="33.75" customHeight="1">
      <c r="A1" s="28" t="s">
        <v>102</v>
      </c>
      <c r="B1" s="183"/>
      <c r="C1" s="28"/>
      <c r="D1" s="28"/>
      <c r="E1" s="28"/>
      <c r="F1" s="28"/>
      <c r="G1" s="213">
        <v>44470</v>
      </c>
      <c r="H1" s="28"/>
      <c r="I1" s="28"/>
      <c r="J1" s="433"/>
      <c r="K1" s="433"/>
      <c r="L1" s="434"/>
    </row>
    <row r="2" spans="1:12" ht="18" customHeight="1">
      <c r="A2" s="703"/>
      <c r="B2" s="703"/>
      <c r="C2" s="703"/>
      <c r="D2" s="1"/>
      <c r="E2" s="1"/>
      <c r="F2" s="1"/>
      <c r="G2" s="1"/>
      <c r="H2" s="1"/>
      <c r="I2" s="28"/>
      <c r="J2" s="433"/>
      <c r="K2" s="433"/>
      <c r="L2" s="434"/>
    </row>
    <row r="3" spans="1:12" s="2" customFormat="1" ht="42.75">
      <c r="A3" s="435" t="s">
        <v>0</v>
      </c>
      <c r="B3" s="436" t="s">
        <v>1</v>
      </c>
      <c r="C3" s="704" t="s">
        <v>2</v>
      </c>
      <c r="D3" s="708" t="s">
        <v>3</v>
      </c>
      <c r="E3" s="709"/>
      <c r="F3" s="706" t="s">
        <v>4</v>
      </c>
      <c r="G3" s="707"/>
      <c r="H3" s="706" t="s">
        <v>5</v>
      </c>
      <c r="I3" s="707"/>
      <c r="J3" s="706" t="s">
        <v>6</v>
      </c>
      <c r="K3" s="707"/>
      <c r="L3" s="704" t="s">
        <v>7</v>
      </c>
    </row>
    <row r="4" spans="1:12" s="2" customFormat="1" ht="42.75">
      <c r="A4" s="437"/>
      <c r="B4" s="443"/>
      <c r="C4" s="705"/>
      <c r="D4" s="438" t="s">
        <v>9</v>
      </c>
      <c r="E4" s="438" t="s">
        <v>10</v>
      </c>
      <c r="F4" s="439" t="s">
        <v>8</v>
      </c>
      <c r="G4" s="440" t="s">
        <v>753</v>
      </c>
      <c r="H4" s="439" t="s">
        <v>8</v>
      </c>
      <c r="I4" s="441" t="s">
        <v>753</v>
      </c>
      <c r="J4" s="439" t="s">
        <v>8</v>
      </c>
      <c r="K4" s="441" t="s">
        <v>753</v>
      </c>
      <c r="L4" s="705"/>
    </row>
    <row r="5" spans="1:12">
      <c r="A5" s="442">
        <v>1</v>
      </c>
      <c r="B5" s="442">
        <v>2</v>
      </c>
      <c r="C5" s="442">
        <v>4</v>
      </c>
      <c r="D5" s="442">
        <v>5</v>
      </c>
      <c r="E5" s="442">
        <v>6</v>
      </c>
      <c r="F5" s="442">
        <v>7</v>
      </c>
      <c r="G5" s="442">
        <v>8</v>
      </c>
      <c r="H5" s="442">
        <v>9</v>
      </c>
      <c r="I5" s="442">
        <v>10</v>
      </c>
      <c r="J5" s="442">
        <v>11</v>
      </c>
      <c r="K5" s="442">
        <v>12</v>
      </c>
      <c r="L5" s="442">
        <v>13</v>
      </c>
    </row>
    <row r="6" spans="1:12">
      <c r="A6" s="719" t="s">
        <v>56</v>
      </c>
      <c r="B6" s="720"/>
      <c r="C6" s="720"/>
      <c r="D6" s="720"/>
      <c r="E6" s="720"/>
      <c r="F6" s="720"/>
      <c r="G6" s="720"/>
      <c r="H6" s="720"/>
      <c r="I6" s="720"/>
      <c r="J6" s="720"/>
      <c r="K6" s="720"/>
      <c r="L6" s="721"/>
    </row>
    <row r="7" spans="1:12">
      <c r="A7" s="719" t="s">
        <v>57</v>
      </c>
      <c r="B7" s="720"/>
      <c r="C7" s="720"/>
      <c r="D7" s="720"/>
      <c r="E7" s="720"/>
      <c r="F7" s="720"/>
      <c r="G7" s="720"/>
      <c r="H7" s="720"/>
      <c r="I7" s="720"/>
      <c r="J7" s="720"/>
      <c r="K7" s="720"/>
      <c r="L7" s="721"/>
    </row>
    <row r="8" spans="1:12" ht="90">
      <c r="A8" s="530" t="s">
        <v>177</v>
      </c>
      <c r="B8" s="531" t="s">
        <v>705</v>
      </c>
      <c r="C8" s="199" t="s">
        <v>79</v>
      </c>
      <c r="D8" s="532">
        <v>44197</v>
      </c>
      <c r="E8" s="200">
        <v>44377</v>
      </c>
      <c r="F8" s="533">
        <v>0</v>
      </c>
      <c r="G8" s="534">
        <v>0</v>
      </c>
      <c r="H8" s="165">
        <v>0</v>
      </c>
      <c r="I8" s="535">
        <v>0</v>
      </c>
      <c r="J8" s="165">
        <v>0</v>
      </c>
      <c r="K8" s="165">
        <v>0</v>
      </c>
      <c r="L8" s="167" t="s">
        <v>76</v>
      </c>
    </row>
    <row r="9" spans="1:12" ht="90">
      <c r="A9" s="58" t="s">
        <v>13</v>
      </c>
      <c r="B9" s="51" t="s">
        <v>706</v>
      </c>
      <c r="C9" s="120" t="s">
        <v>79</v>
      </c>
      <c r="D9" s="121">
        <v>44197</v>
      </c>
      <c r="E9" s="121">
        <v>44286</v>
      </c>
      <c r="F9" s="122">
        <v>0</v>
      </c>
      <c r="G9" s="123">
        <v>0</v>
      </c>
      <c r="H9" s="62">
        <v>0</v>
      </c>
      <c r="I9" s="124">
        <v>0</v>
      </c>
      <c r="J9" s="62">
        <v>0</v>
      </c>
      <c r="K9" s="62">
        <v>0</v>
      </c>
      <c r="L9" s="57" t="s">
        <v>76</v>
      </c>
    </row>
    <row r="10" spans="1:12" ht="90">
      <c r="A10" s="57"/>
      <c r="B10" s="125" t="s">
        <v>159</v>
      </c>
      <c r="C10" s="120" t="s">
        <v>79</v>
      </c>
      <c r="D10" s="121" t="s">
        <v>14</v>
      </c>
      <c r="E10" s="121">
        <v>44286</v>
      </c>
      <c r="F10" s="57" t="s">
        <v>14</v>
      </c>
      <c r="G10" s="57" t="s">
        <v>14</v>
      </c>
      <c r="H10" s="57" t="s">
        <v>14</v>
      </c>
      <c r="I10" s="57" t="s">
        <v>14</v>
      </c>
      <c r="J10" s="57" t="s">
        <v>14</v>
      </c>
      <c r="K10" s="57" t="s">
        <v>14</v>
      </c>
      <c r="L10" s="57" t="s">
        <v>76</v>
      </c>
    </row>
    <row r="11" spans="1:12" ht="90">
      <c r="A11" s="58" t="s">
        <v>15</v>
      </c>
      <c r="B11" s="51" t="s">
        <v>707</v>
      </c>
      <c r="C11" s="120" t="s">
        <v>79</v>
      </c>
      <c r="D11" s="59">
        <v>44197</v>
      </c>
      <c r="E11" s="59">
        <v>44377</v>
      </c>
      <c r="F11" s="62">
        <v>0</v>
      </c>
      <c r="G11" s="124">
        <v>0</v>
      </c>
      <c r="H11" s="62">
        <v>0</v>
      </c>
      <c r="I11" s="124">
        <v>0</v>
      </c>
      <c r="J11" s="62">
        <v>0</v>
      </c>
      <c r="K11" s="62">
        <v>0</v>
      </c>
      <c r="L11" s="57" t="s">
        <v>76</v>
      </c>
    </row>
    <row r="12" spans="1:12" ht="90">
      <c r="A12" s="57"/>
      <c r="B12" s="125" t="s">
        <v>160</v>
      </c>
      <c r="C12" s="120" t="s">
        <v>79</v>
      </c>
      <c r="D12" s="59" t="s">
        <v>14</v>
      </c>
      <c r="E12" s="113">
        <v>44286</v>
      </c>
      <c r="F12" s="57" t="s">
        <v>14</v>
      </c>
      <c r="G12" s="57" t="s">
        <v>14</v>
      </c>
      <c r="H12" s="57" t="s">
        <v>14</v>
      </c>
      <c r="I12" s="57" t="s">
        <v>14</v>
      </c>
      <c r="J12" s="57" t="s">
        <v>14</v>
      </c>
      <c r="K12" s="57" t="s">
        <v>14</v>
      </c>
      <c r="L12" s="57" t="s">
        <v>76</v>
      </c>
    </row>
    <row r="13" spans="1:12" ht="90">
      <c r="A13" s="160" t="s">
        <v>178</v>
      </c>
      <c r="B13" s="182" t="s">
        <v>708</v>
      </c>
      <c r="C13" s="199" t="s">
        <v>79</v>
      </c>
      <c r="D13" s="162">
        <v>44197</v>
      </c>
      <c r="E13" s="200">
        <v>44286</v>
      </c>
      <c r="F13" s="165">
        <v>0</v>
      </c>
      <c r="G13" s="535">
        <v>0</v>
      </c>
      <c r="H13" s="165">
        <v>0</v>
      </c>
      <c r="I13" s="535">
        <v>0</v>
      </c>
      <c r="J13" s="165">
        <v>0</v>
      </c>
      <c r="K13" s="165">
        <v>0</v>
      </c>
      <c r="L13" s="167" t="s">
        <v>76</v>
      </c>
    </row>
    <row r="14" spans="1:12" ht="90">
      <c r="A14" s="58" t="s">
        <v>19</v>
      </c>
      <c r="B14" s="119" t="s">
        <v>709</v>
      </c>
      <c r="C14" s="120" t="s">
        <v>79</v>
      </c>
      <c r="D14" s="59">
        <v>44197</v>
      </c>
      <c r="E14" s="121">
        <v>44377</v>
      </c>
      <c r="F14" s="62">
        <v>0</v>
      </c>
      <c r="G14" s="124">
        <v>0</v>
      </c>
      <c r="H14" s="62">
        <v>0</v>
      </c>
      <c r="I14" s="124">
        <v>0</v>
      </c>
      <c r="J14" s="62">
        <v>0</v>
      </c>
      <c r="K14" s="62">
        <v>0</v>
      </c>
      <c r="L14" s="57" t="s">
        <v>76</v>
      </c>
    </row>
    <row r="15" spans="1:12" ht="90">
      <c r="A15" s="58"/>
      <c r="B15" s="51" t="s">
        <v>710</v>
      </c>
      <c r="C15" s="120" t="s">
        <v>79</v>
      </c>
      <c r="D15" s="59" t="s">
        <v>14</v>
      </c>
      <c r="E15" s="121">
        <v>44286</v>
      </c>
      <c r="F15" s="62" t="s">
        <v>14</v>
      </c>
      <c r="G15" s="124" t="s">
        <v>14</v>
      </c>
      <c r="H15" s="62" t="s">
        <v>14</v>
      </c>
      <c r="I15" s="124" t="s">
        <v>14</v>
      </c>
      <c r="J15" s="62" t="s">
        <v>14</v>
      </c>
      <c r="K15" s="62" t="s">
        <v>14</v>
      </c>
      <c r="L15" s="57" t="s">
        <v>76</v>
      </c>
    </row>
    <row r="16" spans="1:12" ht="90">
      <c r="A16" s="57"/>
      <c r="B16" s="53" t="s">
        <v>80</v>
      </c>
      <c r="C16" s="120" t="s">
        <v>79</v>
      </c>
      <c r="D16" s="59" t="s">
        <v>14</v>
      </c>
      <c r="E16" s="126">
        <v>44286</v>
      </c>
      <c r="F16" s="127" t="s">
        <v>14</v>
      </c>
      <c r="G16" s="43" t="s">
        <v>14</v>
      </c>
      <c r="H16" s="43" t="s">
        <v>14</v>
      </c>
      <c r="I16" s="127" t="s">
        <v>14</v>
      </c>
      <c r="J16" s="127" t="s">
        <v>14</v>
      </c>
      <c r="K16" s="127" t="s">
        <v>14</v>
      </c>
      <c r="L16" s="57" t="s">
        <v>76</v>
      </c>
    </row>
    <row r="17" spans="1:56" ht="90">
      <c r="A17" s="58" t="s">
        <v>21</v>
      </c>
      <c r="B17" s="51" t="s">
        <v>711</v>
      </c>
      <c r="C17" s="120" t="s">
        <v>79</v>
      </c>
      <c r="D17" s="121">
        <v>44197</v>
      </c>
      <c r="E17" s="126">
        <v>44377</v>
      </c>
      <c r="F17" s="114">
        <v>0</v>
      </c>
      <c r="G17" s="128">
        <v>0</v>
      </c>
      <c r="H17" s="114">
        <v>0</v>
      </c>
      <c r="I17" s="128">
        <v>0</v>
      </c>
      <c r="J17" s="114">
        <v>0</v>
      </c>
      <c r="K17" s="114">
        <v>0</v>
      </c>
      <c r="L17" s="57" t="s">
        <v>76</v>
      </c>
    </row>
    <row r="18" spans="1:56" ht="180">
      <c r="A18" s="129"/>
      <c r="B18" s="130" t="s">
        <v>161</v>
      </c>
      <c r="C18" s="120" t="s">
        <v>79</v>
      </c>
      <c r="D18" s="57" t="s">
        <v>14</v>
      </c>
      <c r="E18" s="131">
        <v>44286</v>
      </c>
      <c r="F18" s="127" t="s">
        <v>14</v>
      </c>
      <c r="G18" s="43" t="s">
        <v>14</v>
      </c>
      <c r="H18" s="43" t="s">
        <v>14</v>
      </c>
      <c r="I18" s="127" t="s">
        <v>14</v>
      </c>
      <c r="J18" s="127" t="s">
        <v>14</v>
      </c>
      <c r="K18" s="127" t="s">
        <v>14</v>
      </c>
      <c r="L18" s="57" t="s">
        <v>76</v>
      </c>
    </row>
    <row r="19" spans="1:56" ht="90">
      <c r="A19" s="129"/>
      <c r="B19" s="53" t="s">
        <v>162</v>
      </c>
      <c r="C19" s="120" t="s">
        <v>79</v>
      </c>
      <c r="D19" s="57" t="s">
        <v>14</v>
      </c>
      <c r="E19" s="131">
        <v>44286</v>
      </c>
      <c r="F19" s="127" t="s">
        <v>14</v>
      </c>
      <c r="G19" s="43" t="s">
        <v>14</v>
      </c>
      <c r="H19" s="43" t="s">
        <v>14</v>
      </c>
      <c r="I19" s="127" t="s">
        <v>14</v>
      </c>
      <c r="J19" s="127" t="s">
        <v>14</v>
      </c>
      <c r="K19" s="127" t="s">
        <v>14</v>
      </c>
      <c r="L19" s="57" t="s">
        <v>76</v>
      </c>
    </row>
    <row r="20" spans="1:56" ht="105">
      <c r="A20" s="536" t="s">
        <v>181</v>
      </c>
      <c r="B20" s="182" t="s">
        <v>712</v>
      </c>
      <c r="C20" s="199" t="s">
        <v>79</v>
      </c>
      <c r="D20" s="162">
        <v>44197</v>
      </c>
      <c r="E20" s="537">
        <v>44377</v>
      </c>
      <c r="F20" s="163">
        <v>0</v>
      </c>
      <c r="G20" s="164">
        <v>0</v>
      </c>
      <c r="H20" s="165">
        <v>0</v>
      </c>
      <c r="I20" s="535">
        <v>0</v>
      </c>
      <c r="J20" s="165">
        <v>0</v>
      </c>
      <c r="K20" s="165">
        <v>0</v>
      </c>
      <c r="L20" s="167" t="s">
        <v>76</v>
      </c>
      <c r="M20" s="2"/>
    </row>
    <row r="21" spans="1:56" ht="90">
      <c r="A21" s="132" t="s">
        <v>24</v>
      </c>
      <c r="B21" s="125" t="s">
        <v>713</v>
      </c>
      <c r="C21" s="120" t="s">
        <v>79</v>
      </c>
      <c r="D21" s="59">
        <v>44197</v>
      </c>
      <c r="E21" s="131">
        <v>44286</v>
      </c>
      <c r="F21" s="107">
        <v>0</v>
      </c>
      <c r="G21" s="107">
        <v>0</v>
      </c>
      <c r="H21" s="114">
        <v>0</v>
      </c>
      <c r="I21" s="128">
        <v>0</v>
      </c>
      <c r="J21" s="114">
        <v>0</v>
      </c>
      <c r="K21" s="114">
        <v>0</v>
      </c>
      <c r="L21" s="57" t="s">
        <v>76</v>
      </c>
      <c r="N21" s="2"/>
    </row>
    <row r="22" spans="1:56" ht="90">
      <c r="A22" s="132"/>
      <c r="B22" s="53" t="s">
        <v>81</v>
      </c>
      <c r="C22" s="120" t="s">
        <v>79</v>
      </c>
      <c r="D22" s="59" t="s">
        <v>14</v>
      </c>
      <c r="E22" s="131">
        <v>44286</v>
      </c>
      <c r="F22" s="122" t="s">
        <v>14</v>
      </c>
      <c r="G22" s="122" t="s">
        <v>14</v>
      </c>
      <c r="H22" s="133" t="s">
        <v>14</v>
      </c>
      <c r="I22" s="134" t="s">
        <v>14</v>
      </c>
      <c r="J22" s="134" t="s">
        <v>14</v>
      </c>
      <c r="K22" s="134" t="s">
        <v>14</v>
      </c>
      <c r="L22" s="57" t="s">
        <v>76</v>
      </c>
    </row>
    <row r="23" spans="1:56" ht="120">
      <c r="A23" s="132" t="s">
        <v>25</v>
      </c>
      <c r="B23" s="119" t="s">
        <v>714</v>
      </c>
      <c r="C23" s="120" t="s">
        <v>79</v>
      </c>
      <c r="D23" s="59">
        <v>44197</v>
      </c>
      <c r="E23" s="131">
        <v>44377</v>
      </c>
      <c r="F23" s="107">
        <v>0</v>
      </c>
      <c r="G23" s="107">
        <v>0</v>
      </c>
      <c r="H23" s="114">
        <v>0</v>
      </c>
      <c r="I23" s="128">
        <v>0</v>
      </c>
      <c r="J23" s="114">
        <v>0</v>
      </c>
      <c r="K23" s="114">
        <v>0</v>
      </c>
      <c r="L23" s="57" t="s">
        <v>76</v>
      </c>
    </row>
    <row r="24" spans="1:56" ht="90">
      <c r="A24" s="132"/>
      <c r="B24" s="53" t="s">
        <v>163</v>
      </c>
      <c r="C24" s="120" t="s">
        <v>79</v>
      </c>
      <c r="D24" s="59" t="s">
        <v>14</v>
      </c>
      <c r="E24" s="131">
        <v>44286</v>
      </c>
      <c r="F24" s="122" t="s">
        <v>14</v>
      </c>
      <c r="G24" s="122" t="s">
        <v>14</v>
      </c>
      <c r="H24" s="133" t="s">
        <v>14</v>
      </c>
      <c r="I24" s="134" t="s">
        <v>14</v>
      </c>
      <c r="J24" s="134" t="s">
        <v>14</v>
      </c>
      <c r="K24" s="134" t="s">
        <v>14</v>
      </c>
      <c r="L24" s="57" t="s">
        <v>76</v>
      </c>
    </row>
    <row r="25" spans="1:56" ht="90">
      <c r="A25" s="536" t="s">
        <v>182</v>
      </c>
      <c r="B25" s="531" t="s">
        <v>715</v>
      </c>
      <c r="C25" s="199" t="s">
        <v>79</v>
      </c>
      <c r="D25" s="162">
        <v>44197</v>
      </c>
      <c r="E25" s="537">
        <v>44286</v>
      </c>
      <c r="F25" s="163">
        <v>0</v>
      </c>
      <c r="G25" s="163">
        <v>0</v>
      </c>
      <c r="H25" s="165">
        <v>0</v>
      </c>
      <c r="I25" s="535">
        <v>0</v>
      </c>
      <c r="J25" s="165">
        <v>0</v>
      </c>
      <c r="K25" s="165">
        <v>0</v>
      </c>
      <c r="L25" s="167" t="s">
        <v>76</v>
      </c>
    </row>
    <row r="26" spans="1:56" ht="90">
      <c r="A26" s="132" t="s">
        <v>183</v>
      </c>
      <c r="B26" s="51" t="s">
        <v>716</v>
      </c>
      <c r="C26" s="120" t="s">
        <v>79</v>
      </c>
      <c r="D26" s="59">
        <v>44197</v>
      </c>
      <c r="E26" s="131">
        <v>44377</v>
      </c>
      <c r="F26" s="107">
        <v>0</v>
      </c>
      <c r="G26" s="107">
        <v>0</v>
      </c>
      <c r="H26" s="114">
        <v>0</v>
      </c>
      <c r="I26" s="128">
        <v>0</v>
      </c>
      <c r="J26" s="114">
        <v>0</v>
      </c>
      <c r="K26" s="114">
        <v>0</v>
      </c>
      <c r="L26" s="57" t="s">
        <v>76</v>
      </c>
    </row>
    <row r="27" spans="1:56" ht="90">
      <c r="A27" s="132"/>
      <c r="B27" s="125" t="s">
        <v>82</v>
      </c>
      <c r="C27" s="120" t="s">
        <v>79</v>
      </c>
      <c r="D27" s="59" t="s">
        <v>14</v>
      </c>
      <c r="E27" s="131">
        <v>44286</v>
      </c>
      <c r="F27" s="122" t="s">
        <v>14</v>
      </c>
      <c r="G27" s="122" t="s">
        <v>14</v>
      </c>
      <c r="H27" s="133" t="s">
        <v>14</v>
      </c>
      <c r="I27" s="134" t="s">
        <v>14</v>
      </c>
      <c r="J27" s="134" t="s">
        <v>14</v>
      </c>
      <c r="K27" s="134" t="s">
        <v>14</v>
      </c>
      <c r="L27" s="57" t="s">
        <v>76</v>
      </c>
    </row>
    <row r="28" spans="1:56" ht="90">
      <c r="A28" s="132" t="s">
        <v>381</v>
      </c>
      <c r="B28" s="51" t="s">
        <v>709</v>
      </c>
      <c r="C28" s="120" t="s">
        <v>79</v>
      </c>
      <c r="D28" s="59">
        <v>44197</v>
      </c>
      <c r="E28" s="131">
        <v>44286</v>
      </c>
      <c r="F28" s="107">
        <v>0</v>
      </c>
      <c r="G28" s="107">
        <v>0</v>
      </c>
      <c r="H28" s="114">
        <v>0</v>
      </c>
      <c r="I28" s="128">
        <v>0</v>
      </c>
      <c r="J28" s="114">
        <v>0</v>
      </c>
      <c r="K28" s="114">
        <v>0</v>
      </c>
      <c r="L28" s="57" t="s">
        <v>76</v>
      </c>
    </row>
    <row r="29" spans="1:56" ht="90">
      <c r="A29" s="132"/>
      <c r="B29" s="125" t="s">
        <v>164</v>
      </c>
      <c r="C29" s="120" t="s">
        <v>79</v>
      </c>
      <c r="D29" s="59" t="s">
        <v>14</v>
      </c>
      <c r="E29" s="131">
        <v>44377</v>
      </c>
      <c r="F29" s="122" t="s">
        <v>14</v>
      </c>
      <c r="G29" s="122" t="s">
        <v>14</v>
      </c>
      <c r="H29" s="133" t="s">
        <v>14</v>
      </c>
      <c r="I29" s="134" t="s">
        <v>14</v>
      </c>
      <c r="J29" s="134" t="s">
        <v>14</v>
      </c>
      <c r="K29" s="134" t="s">
        <v>14</v>
      </c>
      <c r="L29" s="129" t="s">
        <v>76</v>
      </c>
    </row>
    <row r="30" spans="1:56">
      <c r="A30" s="538"/>
      <c r="B30" s="116" t="s">
        <v>17</v>
      </c>
      <c r="C30" s="117" t="s">
        <v>14</v>
      </c>
      <c r="D30" s="118" t="s">
        <v>14</v>
      </c>
      <c r="E30" s="118" t="s">
        <v>14</v>
      </c>
      <c r="F30" s="118">
        <f>SUM(F8,F11,F13,F28)</f>
        <v>0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135"/>
      <c r="M30" s="465">
        <f>F30+H30+J30</f>
        <v>0</v>
      </c>
      <c r="N30" s="465">
        <f>G30+I30+K30</f>
        <v>0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</row>
    <row r="31" spans="1:56">
      <c r="A31" s="719" t="s">
        <v>58</v>
      </c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2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</row>
    <row r="32" spans="1:56" ht="90">
      <c r="A32" s="160" t="s">
        <v>186</v>
      </c>
      <c r="B32" s="182" t="s">
        <v>717</v>
      </c>
      <c r="C32" s="199" t="s">
        <v>83</v>
      </c>
      <c r="D32" s="200">
        <v>44197</v>
      </c>
      <c r="E32" s="200">
        <v>44377</v>
      </c>
      <c r="F32" s="533">
        <v>0</v>
      </c>
      <c r="G32" s="534">
        <v>0</v>
      </c>
      <c r="H32" s="535">
        <v>0</v>
      </c>
      <c r="I32" s="165">
        <v>0</v>
      </c>
      <c r="J32" s="535">
        <v>0</v>
      </c>
      <c r="K32" s="165">
        <v>0</v>
      </c>
      <c r="L32" s="167" t="s">
        <v>76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</row>
    <row r="33" spans="1:57" ht="90">
      <c r="A33" s="58" t="s">
        <v>198</v>
      </c>
      <c r="B33" s="51" t="s">
        <v>718</v>
      </c>
      <c r="C33" s="38" t="s">
        <v>83</v>
      </c>
      <c r="D33" s="59">
        <v>44197</v>
      </c>
      <c r="E33" s="136">
        <v>44286</v>
      </c>
      <c r="F33" s="61">
        <v>0</v>
      </c>
      <c r="G33" s="61">
        <v>0</v>
      </c>
      <c r="H33" s="124">
        <v>0</v>
      </c>
      <c r="I33" s="62">
        <v>0</v>
      </c>
      <c r="J33" s="124">
        <v>0</v>
      </c>
      <c r="K33" s="62">
        <v>0</v>
      </c>
      <c r="L33" s="57" t="s">
        <v>76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</row>
    <row r="34" spans="1:57" s="6" customFormat="1" ht="90">
      <c r="A34" s="58" t="s">
        <v>200</v>
      </c>
      <c r="B34" s="137" t="s">
        <v>719</v>
      </c>
      <c r="C34" s="38" t="s">
        <v>83</v>
      </c>
      <c r="D34" s="59">
        <v>44197</v>
      </c>
      <c r="E34" s="136">
        <v>44286</v>
      </c>
      <c r="F34" s="138">
        <v>0</v>
      </c>
      <c r="G34" s="138">
        <v>0</v>
      </c>
      <c r="H34" s="124">
        <v>0</v>
      </c>
      <c r="I34" s="62">
        <v>0</v>
      </c>
      <c r="J34" s="124">
        <v>0</v>
      </c>
      <c r="K34" s="62">
        <v>0</v>
      </c>
      <c r="L34" s="57" t="s">
        <v>76</v>
      </c>
      <c r="M34"/>
      <c r="N3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5"/>
    </row>
    <row r="35" spans="1:57" s="4" customFormat="1" ht="90">
      <c r="A35" s="132"/>
      <c r="B35" s="130" t="s">
        <v>165</v>
      </c>
      <c r="C35" s="540" t="s">
        <v>83</v>
      </c>
      <c r="D35" s="540" t="s">
        <v>14</v>
      </c>
      <c r="E35" s="541">
        <v>44377</v>
      </c>
      <c r="F35" s="542" t="s">
        <v>14</v>
      </c>
      <c r="G35" s="543" t="s">
        <v>14</v>
      </c>
      <c r="H35" s="543" t="s">
        <v>14</v>
      </c>
      <c r="I35" s="543" t="s">
        <v>14</v>
      </c>
      <c r="J35" s="543" t="s">
        <v>14</v>
      </c>
      <c r="K35" s="543" t="s">
        <v>14</v>
      </c>
      <c r="L35" s="129" t="s">
        <v>76</v>
      </c>
      <c r="M35"/>
      <c r="N35"/>
    </row>
    <row r="36" spans="1:57" s="4" customFormat="1">
      <c r="A36" s="466"/>
      <c r="B36" s="116" t="s">
        <v>22</v>
      </c>
      <c r="C36" s="117" t="s">
        <v>14</v>
      </c>
      <c r="D36" s="118" t="s">
        <v>14</v>
      </c>
      <c r="E36" s="118" t="s">
        <v>14</v>
      </c>
      <c r="F36" s="118">
        <f t="shared" ref="F36:K36" si="0">F32</f>
        <v>0</v>
      </c>
      <c r="G36" s="118">
        <f t="shared" si="0"/>
        <v>0</v>
      </c>
      <c r="H36" s="118">
        <f t="shared" si="0"/>
        <v>0</v>
      </c>
      <c r="I36" s="118">
        <f t="shared" si="0"/>
        <v>0</v>
      </c>
      <c r="J36" s="118">
        <f t="shared" si="0"/>
        <v>0</v>
      </c>
      <c r="K36" s="118">
        <f t="shared" si="0"/>
        <v>0</v>
      </c>
      <c r="L36" s="463"/>
      <c r="M36" s="465">
        <f>F36+H36+J36</f>
        <v>0</v>
      </c>
      <c r="N36" s="465">
        <f>G36+I36+K36</f>
        <v>0</v>
      </c>
    </row>
    <row r="37" spans="1:57" s="4" customFormat="1">
      <c r="A37" s="768" t="s">
        <v>59</v>
      </c>
      <c r="B37" s="768"/>
      <c r="C37" s="768"/>
      <c r="D37" s="768"/>
      <c r="E37" s="768"/>
      <c r="F37" s="768"/>
      <c r="G37" s="768"/>
      <c r="H37" s="768"/>
      <c r="I37" s="768"/>
      <c r="J37" s="768"/>
      <c r="K37" s="768"/>
      <c r="L37" s="768"/>
      <c r="M37"/>
      <c r="N37"/>
    </row>
    <row r="38" spans="1:57" ht="90">
      <c r="A38" s="536" t="s">
        <v>207</v>
      </c>
      <c r="B38" s="184" t="s">
        <v>60</v>
      </c>
      <c r="C38" s="544" t="s">
        <v>79</v>
      </c>
      <c r="D38" s="537">
        <v>44197</v>
      </c>
      <c r="E38" s="545">
        <v>44561</v>
      </c>
      <c r="F38" s="701">
        <v>12638173.84</v>
      </c>
      <c r="G38" s="702">
        <v>9703823.8399999999</v>
      </c>
      <c r="H38" s="546">
        <v>0</v>
      </c>
      <c r="I38" s="546">
        <v>0</v>
      </c>
      <c r="J38" s="546">
        <v>0</v>
      </c>
      <c r="K38" s="546">
        <v>0</v>
      </c>
      <c r="L38" s="547" t="s">
        <v>76</v>
      </c>
    </row>
    <row r="39" spans="1:57">
      <c r="A39" s="466"/>
      <c r="B39" s="116" t="s">
        <v>26</v>
      </c>
      <c r="C39" s="117" t="s">
        <v>14</v>
      </c>
      <c r="D39" s="118" t="s">
        <v>14</v>
      </c>
      <c r="E39" s="118" t="s">
        <v>14</v>
      </c>
      <c r="F39" s="118">
        <f t="shared" ref="F39:K39" si="1">F38</f>
        <v>12638173.84</v>
      </c>
      <c r="G39" s="118">
        <f t="shared" si="1"/>
        <v>9703823.8399999999</v>
      </c>
      <c r="H39" s="118">
        <f t="shared" si="1"/>
        <v>0</v>
      </c>
      <c r="I39" s="118">
        <f t="shared" si="1"/>
        <v>0</v>
      </c>
      <c r="J39" s="118">
        <f t="shared" si="1"/>
        <v>0</v>
      </c>
      <c r="K39" s="118">
        <f t="shared" si="1"/>
        <v>0</v>
      </c>
      <c r="L39" s="463"/>
      <c r="M39" s="465">
        <f>F39+H39+J39</f>
        <v>12638173.84</v>
      </c>
      <c r="N39" s="465">
        <f>G39+I39+K39</f>
        <v>9703823.8399999999</v>
      </c>
    </row>
    <row r="40" spans="1:57" s="26" customFormat="1" ht="42.75">
      <c r="A40" s="553"/>
      <c r="B40" s="548" t="s">
        <v>27</v>
      </c>
      <c r="C40" s="549" t="s">
        <v>14</v>
      </c>
      <c r="D40" s="550" t="s">
        <v>14</v>
      </c>
      <c r="E40" s="551" t="s">
        <v>14</v>
      </c>
      <c r="F40" s="552">
        <f t="shared" ref="F40:K40" si="2">F39+F36+F30</f>
        <v>12638173.84</v>
      </c>
      <c r="G40" s="552">
        <f t="shared" si="2"/>
        <v>9703823.8399999999</v>
      </c>
      <c r="H40" s="552">
        <f t="shared" si="2"/>
        <v>0</v>
      </c>
      <c r="I40" s="552">
        <f t="shared" si="2"/>
        <v>0</v>
      </c>
      <c r="J40" s="552">
        <f t="shared" si="2"/>
        <v>0</v>
      </c>
      <c r="K40" s="552">
        <f t="shared" si="2"/>
        <v>0</v>
      </c>
      <c r="L40" s="482"/>
      <c r="M40" s="554">
        <f>F40+H40+J40</f>
        <v>12638173.84</v>
      </c>
      <c r="N40" s="554">
        <f>G40+I40+K40</f>
        <v>9703823.8399999999</v>
      </c>
    </row>
  </sheetData>
  <mergeCells count="11">
    <mergeCell ref="A2:C2"/>
    <mergeCell ref="C3:C4"/>
    <mergeCell ref="D3:E3"/>
    <mergeCell ref="F3:G3"/>
    <mergeCell ref="H3:I3"/>
    <mergeCell ref="A37:L37"/>
    <mergeCell ref="A6:L6"/>
    <mergeCell ref="A7:L7"/>
    <mergeCell ref="A31:L31"/>
    <mergeCell ref="L3:L4"/>
    <mergeCell ref="J3:K3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XEY321"/>
  <sheetViews>
    <sheetView zoomScale="91" zoomScaleNormal="91" workbookViewId="0">
      <pane xSplit="6" ySplit="4" topLeftCell="G5" activePane="bottomRight" state="frozen"/>
      <selection pane="topRight" activeCell="H1" sqref="H1"/>
      <selection pane="bottomLeft" activeCell="A8" sqref="A8"/>
      <selection pane="bottomRight" activeCell="G8" sqref="G8"/>
    </sheetView>
  </sheetViews>
  <sheetFormatPr defaultRowHeight="15"/>
  <cols>
    <col min="1" max="1" width="9.140625" customWidth="1"/>
    <col min="2" max="2" width="35.28515625" style="188" customWidth="1"/>
    <col min="3" max="3" width="21.42578125" customWidth="1"/>
    <col min="4" max="4" width="11.7109375" customWidth="1"/>
    <col min="5" max="5" width="12.5703125" customWidth="1"/>
    <col min="6" max="6" width="25.28515625" style="25" customWidth="1"/>
    <col min="7" max="7" width="24" style="25" customWidth="1"/>
    <col min="8" max="8" width="21.85546875" style="25" customWidth="1"/>
    <col min="9" max="9" width="19.85546875" customWidth="1"/>
    <col min="10" max="10" width="19" customWidth="1"/>
    <col min="11" max="11" width="20.85546875" customWidth="1"/>
    <col min="12" max="12" width="30.42578125" customWidth="1"/>
    <col min="13" max="13" width="14.7109375" bestFit="1" customWidth="1"/>
    <col min="14" max="14" width="15.42578125" bestFit="1" customWidth="1"/>
  </cols>
  <sheetData>
    <row r="1" spans="1:8175" ht="33.75" customHeight="1">
      <c r="A1" s="28" t="s">
        <v>102</v>
      </c>
      <c r="B1" s="183"/>
      <c r="C1" s="28"/>
      <c r="D1" s="28"/>
      <c r="E1" s="28"/>
      <c r="F1" s="28"/>
      <c r="G1" s="213">
        <v>44470</v>
      </c>
      <c r="H1" s="28"/>
      <c r="I1" s="28"/>
      <c r="J1" s="433"/>
      <c r="K1" s="433"/>
      <c r="L1" s="434"/>
    </row>
    <row r="2" spans="1:8175" ht="18" customHeight="1">
      <c r="A2" s="703"/>
      <c r="B2" s="703"/>
      <c r="C2" s="703"/>
      <c r="D2" s="1"/>
      <c r="E2" s="1"/>
      <c r="F2" s="1"/>
      <c r="G2" s="1"/>
      <c r="H2" s="1"/>
      <c r="I2" s="28"/>
      <c r="J2" s="433"/>
      <c r="K2" s="433"/>
      <c r="L2" s="434"/>
    </row>
    <row r="3" spans="1:8175" s="2" customFormat="1" ht="42.75">
      <c r="A3" s="435" t="s">
        <v>0</v>
      </c>
      <c r="B3" s="436" t="s">
        <v>1</v>
      </c>
      <c r="C3" s="704" t="s">
        <v>2</v>
      </c>
      <c r="D3" s="708" t="s">
        <v>3</v>
      </c>
      <c r="E3" s="709"/>
      <c r="F3" s="706" t="s">
        <v>4</v>
      </c>
      <c r="G3" s="707"/>
      <c r="H3" s="706" t="s">
        <v>5</v>
      </c>
      <c r="I3" s="707"/>
      <c r="J3" s="706" t="s">
        <v>6</v>
      </c>
      <c r="K3" s="707"/>
      <c r="L3" s="704" t="s">
        <v>7</v>
      </c>
      <c r="M3" s="6"/>
      <c r="N3" s="6"/>
    </row>
    <row r="4" spans="1:8175" s="2" customFormat="1" ht="42.75">
      <c r="A4" s="437"/>
      <c r="B4" s="443"/>
      <c r="C4" s="705"/>
      <c r="D4" s="438" t="s">
        <v>9</v>
      </c>
      <c r="E4" s="438" t="s">
        <v>10</v>
      </c>
      <c r="F4" s="439" t="s">
        <v>8</v>
      </c>
      <c r="G4" s="440" t="s">
        <v>753</v>
      </c>
      <c r="H4" s="439" t="s">
        <v>8</v>
      </c>
      <c r="I4" s="441" t="s">
        <v>753</v>
      </c>
      <c r="J4" s="439" t="s">
        <v>8</v>
      </c>
      <c r="K4" s="441" t="s">
        <v>753</v>
      </c>
      <c r="L4" s="705"/>
      <c r="M4" s="6"/>
      <c r="N4" s="6"/>
    </row>
    <row r="5" spans="1:8175">
      <c r="A5" s="442">
        <v>1</v>
      </c>
      <c r="B5" s="442">
        <v>2</v>
      </c>
      <c r="C5" s="442">
        <v>4</v>
      </c>
      <c r="D5" s="442">
        <v>5</v>
      </c>
      <c r="E5" s="442">
        <v>6</v>
      </c>
      <c r="F5" s="442">
        <v>7</v>
      </c>
      <c r="G5" s="442">
        <v>8</v>
      </c>
      <c r="H5" s="442">
        <v>9</v>
      </c>
      <c r="I5" s="442">
        <v>10</v>
      </c>
      <c r="J5" s="442">
        <v>11</v>
      </c>
      <c r="K5" s="442">
        <v>12</v>
      </c>
      <c r="L5" s="442">
        <v>13</v>
      </c>
      <c r="M5" s="11"/>
      <c r="N5" s="11"/>
    </row>
    <row r="6" spans="1:8175">
      <c r="A6" s="737" t="s">
        <v>61</v>
      </c>
      <c r="B6" s="738"/>
      <c r="C6" s="738"/>
      <c r="D6" s="738"/>
      <c r="E6" s="738"/>
      <c r="F6" s="738"/>
      <c r="G6" s="738"/>
      <c r="H6" s="738"/>
      <c r="I6" s="738"/>
      <c r="J6" s="738"/>
      <c r="K6" s="738"/>
      <c r="L6" s="739"/>
      <c r="M6" s="11"/>
      <c r="N6" s="11"/>
    </row>
    <row r="7" spans="1:8175">
      <c r="A7" s="719" t="s">
        <v>62</v>
      </c>
      <c r="B7" s="720"/>
      <c r="C7" s="720"/>
      <c r="D7" s="720"/>
      <c r="E7" s="720"/>
      <c r="F7" s="720"/>
      <c r="G7" s="720"/>
      <c r="H7" s="720"/>
      <c r="I7" s="720"/>
      <c r="J7" s="720"/>
      <c r="K7" s="720"/>
      <c r="L7" s="721"/>
      <c r="M7" s="11"/>
      <c r="N7" s="11"/>
    </row>
    <row r="8" spans="1:8175" ht="60">
      <c r="A8" s="160" t="s">
        <v>177</v>
      </c>
      <c r="B8" s="182" t="s">
        <v>84</v>
      </c>
      <c r="C8" s="161" t="s">
        <v>103</v>
      </c>
      <c r="D8" s="198">
        <v>44197</v>
      </c>
      <c r="E8" s="200">
        <v>44561</v>
      </c>
      <c r="F8" s="163">
        <f t="shared" ref="F8:K8" si="0">F9+F10</f>
        <v>540000</v>
      </c>
      <c r="G8" s="163">
        <v>498563.85</v>
      </c>
      <c r="H8" s="163">
        <v>0</v>
      </c>
      <c r="I8" s="163">
        <v>0</v>
      </c>
      <c r="J8" s="163">
        <f t="shared" si="0"/>
        <v>0</v>
      </c>
      <c r="K8" s="163">
        <f t="shared" si="0"/>
        <v>0</v>
      </c>
      <c r="L8" s="166" t="s">
        <v>76</v>
      </c>
      <c r="M8" s="11"/>
      <c r="N8" s="11"/>
    </row>
    <row r="9" spans="1:8175" ht="60">
      <c r="A9" s="58" t="s">
        <v>63</v>
      </c>
      <c r="B9" s="51" t="s">
        <v>85</v>
      </c>
      <c r="C9" s="38" t="s">
        <v>103</v>
      </c>
      <c r="D9" s="136">
        <v>44197</v>
      </c>
      <c r="E9" s="121">
        <v>44561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54" t="s">
        <v>76</v>
      </c>
      <c r="M9" s="11"/>
      <c r="N9" s="11"/>
    </row>
    <row r="10" spans="1:8175" ht="75">
      <c r="A10" s="58" t="s">
        <v>35</v>
      </c>
      <c r="B10" s="51" t="s">
        <v>86</v>
      </c>
      <c r="C10" s="38" t="s">
        <v>103</v>
      </c>
      <c r="D10" s="136">
        <v>44197</v>
      </c>
      <c r="E10" s="121">
        <v>44561</v>
      </c>
      <c r="F10" s="60">
        <v>540000</v>
      </c>
      <c r="G10" s="61">
        <v>498563.85</v>
      </c>
      <c r="H10" s="62">
        <v>0</v>
      </c>
      <c r="I10" s="62">
        <v>0</v>
      </c>
      <c r="J10" s="62">
        <v>0</v>
      </c>
      <c r="K10" s="62">
        <v>0</v>
      </c>
      <c r="L10" s="54" t="s">
        <v>76</v>
      </c>
      <c r="M10" s="11"/>
      <c r="N10" s="11"/>
    </row>
    <row r="11" spans="1:8175" ht="90">
      <c r="A11" s="57"/>
      <c r="B11" s="53" t="s">
        <v>104</v>
      </c>
      <c r="C11" s="64" t="s">
        <v>103</v>
      </c>
      <c r="D11" s="69">
        <v>44197</v>
      </c>
      <c r="E11" s="140">
        <v>44561</v>
      </c>
      <c r="F11" s="141" t="s">
        <v>14</v>
      </c>
      <c r="G11" s="141" t="s">
        <v>14</v>
      </c>
      <c r="H11" s="141" t="s">
        <v>14</v>
      </c>
      <c r="I11" s="141" t="s">
        <v>14</v>
      </c>
      <c r="J11" s="141" t="s">
        <v>14</v>
      </c>
      <c r="K11" s="141" t="s">
        <v>14</v>
      </c>
      <c r="L11" s="74" t="s">
        <v>76</v>
      </c>
      <c r="M11" s="11"/>
      <c r="N11" s="11"/>
    </row>
    <row r="12" spans="1:8175" ht="75">
      <c r="A12" s="160" t="s">
        <v>178</v>
      </c>
      <c r="B12" s="182" t="s">
        <v>105</v>
      </c>
      <c r="C12" s="161" t="s">
        <v>103</v>
      </c>
      <c r="D12" s="198">
        <v>44197</v>
      </c>
      <c r="E12" s="198">
        <v>44561</v>
      </c>
      <c r="F12" s="163">
        <v>625000</v>
      </c>
      <c r="G12" s="163">
        <v>125000</v>
      </c>
      <c r="H12" s="163">
        <f t="shared" ref="H12:K12" si="1">SUM(H13:H14)</f>
        <v>0</v>
      </c>
      <c r="I12" s="163">
        <f t="shared" si="1"/>
        <v>0</v>
      </c>
      <c r="J12" s="163">
        <f t="shared" si="1"/>
        <v>0</v>
      </c>
      <c r="K12" s="163">
        <f t="shared" si="1"/>
        <v>0</v>
      </c>
      <c r="L12" s="74" t="s">
        <v>76</v>
      </c>
      <c r="M12" s="11"/>
      <c r="N12" s="11"/>
    </row>
    <row r="13" spans="1:8175" ht="60">
      <c r="A13" s="75" t="s">
        <v>19</v>
      </c>
      <c r="B13" s="52" t="s">
        <v>106</v>
      </c>
      <c r="C13" s="38" t="s">
        <v>103</v>
      </c>
      <c r="D13" s="136">
        <v>44197</v>
      </c>
      <c r="E13" s="136">
        <v>44561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74" t="s">
        <v>76</v>
      </c>
      <c r="M13" s="11"/>
      <c r="N13" s="11"/>
    </row>
    <row r="14" spans="1:8175" ht="90">
      <c r="A14" s="75" t="s">
        <v>21</v>
      </c>
      <c r="B14" s="52" t="s">
        <v>107</v>
      </c>
      <c r="C14" s="38" t="s">
        <v>103</v>
      </c>
      <c r="D14" s="136">
        <v>44197</v>
      </c>
      <c r="E14" s="136">
        <v>44561</v>
      </c>
      <c r="F14" s="60">
        <v>625000</v>
      </c>
      <c r="G14" s="60">
        <v>125000</v>
      </c>
      <c r="H14" s="62">
        <v>0</v>
      </c>
      <c r="I14" s="62">
        <v>0</v>
      </c>
      <c r="J14" s="62">
        <v>0</v>
      </c>
      <c r="K14" s="62">
        <v>0</v>
      </c>
      <c r="L14" s="74" t="s">
        <v>76</v>
      </c>
      <c r="M14" s="11"/>
      <c r="N14" s="11"/>
    </row>
    <row r="15" spans="1:8175" s="27" customFormat="1" ht="135">
      <c r="A15" s="73"/>
      <c r="B15" s="55" t="s">
        <v>115</v>
      </c>
      <c r="C15" s="64" t="s">
        <v>103</v>
      </c>
      <c r="D15" s="69">
        <v>44197</v>
      </c>
      <c r="E15" s="140">
        <v>44561</v>
      </c>
      <c r="F15" s="141" t="s">
        <v>14</v>
      </c>
      <c r="G15" s="141" t="s">
        <v>14</v>
      </c>
      <c r="H15" s="141" t="s">
        <v>14</v>
      </c>
      <c r="I15" s="141" t="s">
        <v>14</v>
      </c>
      <c r="J15" s="141" t="s">
        <v>14</v>
      </c>
      <c r="K15" s="141" t="s">
        <v>14</v>
      </c>
      <c r="L15" s="424" t="s">
        <v>76</v>
      </c>
      <c r="M15" s="11"/>
      <c r="N15" s="11"/>
    </row>
    <row r="16" spans="1:8175" s="30" customFormat="1" ht="15.75">
      <c r="A16" s="108"/>
      <c r="B16" s="116" t="s">
        <v>17</v>
      </c>
      <c r="C16" s="117" t="s">
        <v>14</v>
      </c>
      <c r="D16" s="118" t="s">
        <v>14</v>
      </c>
      <c r="E16" s="118" t="s">
        <v>14</v>
      </c>
      <c r="F16" s="118">
        <f>F12+F8</f>
        <v>1165000</v>
      </c>
      <c r="G16" s="118">
        <f>G12+G8</f>
        <v>623563.85</v>
      </c>
      <c r="H16" s="118">
        <f t="shared" ref="H16:K16" si="2">H12+H8</f>
        <v>0</v>
      </c>
      <c r="I16" s="118">
        <f t="shared" si="2"/>
        <v>0</v>
      </c>
      <c r="J16" s="118">
        <f t="shared" si="2"/>
        <v>0</v>
      </c>
      <c r="K16" s="118">
        <f t="shared" si="2"/>
        <v>0</v>
      </c>
      <c r="L16" s="474" t="s">
        <v>76</v>
      </c>
      <c r="M16" s="316">
        <f>F16+H16+J16</f>
        <v>1165000</v>
      </c>
      <c r="N16" s="316">
        <f>G16+I16+K16</f>
        <v>623563.85</v>
      </c>
      <c r="O16" s="484"/>
      <c r="P16" s="483"/>
      <c r="Q16" s="483"/>
      <c r="R16" s="483"/>
      <c r="S16" s="483"/>
      <c r="T16" s="483"/>
      <c r="U16" s="483"/>
      <c r="V16" s="483"/>
      <c r="W16" s="483"/>
      <c r="X16" s="483"/>
      <c r="Y16" s="483"/>
      <c r="Z16" s="483"/>
      <c r="AA16" s="483"/>
      <c r="AB16" s="483"/>
      <c r="AC16" s="483"/>
      <c r="AD16" s="483"/>
      <c r="AE16" s="483"/>
      <c r="AF16" s="483"/>
      <c r="AG16" s="483"/>
      <c r="AH16" s="483"/>
      <c r="AI16" s="483"/>
      <c r="AJ16" s="483"/>
      <c r="AK16" s="483"/>
      <c r="AL16" s="483"/>
      <c r="AM16" s="483"/>
      <c r="AN16" s="483"/>
      <c r="AO16" s="483"/>
      <c r="AP16" s="483"/>
      <c r="AQ16" s="483"/>
      <c r="AR16" s="483"/>
      <c r="AS16" s="483"/>
      <c r="AT16" s="483"/>
      <c r="AU16" s="483"/>
      <c r="AV16" s="483"/>
      <c r="AW16" s="483"/>
      <c r="AX16" s="483"/>
      <c r="AY16" s="483"/>
      <c r="AZ16" s="483"/>
      <c r="BA16" s="483"/>
      <c r="BB16" s="483"/>
      <c r="BC16" s="483"/>
      <c r="BD16" s="483"/>
      <c r="BE16" s="483"/>
      <c r="BF16" s="483"/>
      <c r="BG16" s="483"/>
      <c r="BH16" s="483"/>
      <c r="BI16" s="483"/>
      <c r="BJ16" s="483"/>
      <c r="BK16" s="483"/>
      <c r="BL16" s="483"/>
      <c r="BM16" s="483"/>
      <c r="BN16" s="483"/>
      <c r="BO16" s="483"/>
      <c r="BP16" s="483"/>
      <c r="BQ16" s="483"/>
      <c r="BR16" s="483"/>
      <c r="BS16" s="483"/>
      <c r="BT16" s="483"/>
      <c r="BU16" s="483"/>
      <c r="BV16" s="483"/>
      <c r="BW16" s="483"/>
      <c r="BX16" s="483"/>
      <c r="BY16" s="483"/>
      <c r="BZ16" s="483"/>
      <c r="CA16" s="483"/>
      <c r="CB16" s="483"/>
      <c r="CC16" s="483"/>
      <c r="CD16" s="483"/>
      <c r="CE16" s="483"/>
      <c r="CF16" s="483"/>
      <c r="CG16" s="483"/>
      <c r="CH16" s="483"/>
      <c r="CI16" s="483"/>
      <c r="CJ16" s="483"/>
      <c r="CK16" s="483"/>
      <c r="CL16" s="483"/>
      <c r="CM16" s="483"/>
      <c r="CN16" s="483"/>
      <c r="CO16" s="483"/>
      <c r="CP16" s="483"/>
      <c r="CQ16" s="483"/>
      <c r="CR16" s="483"/>
      <c r="CS16" s="483"/>
      <c r="CT16" s="483"/>
      <c r="CU16" s="483"/>
      <c r="CV16" s="483"/>
      <c r="CW16" s="483"/>
      <c r="CX16" s="483"/>
      <c r="CY16" s="483"/>
      <c r="CZ16" s="483"/>
      <c r="DA16" s="483"/>
      <c r="DB16" s="483"/>
      <c r="DC16" s="483"/>
      <c r="DD16" s="483"/>
      <c r="DE16" s="483"/>
      <c r="DF16" s="483"/>
      <c r="DG16" s="483"/>
      <c r="DH16" s="483"/>
      <c r="DI16" s="483"/>
      <c r="DJ16" s="483"/>
      <c r="DK16" s="483"/>
      <c r="DL16" s="483"/>
      <c r="DM16" s="483"/>
      <c r="DN16" s="483"/>
      <c r="DO16" s="483"/>
      <c r="DP16" s="483"/>
      <c r="DQ16" s="483"/>
      <c r="DR16" s="483"/>
      <c r="DS16" s="483"/>
      <c r="DT16" s="483"/>
      <c r="DU16" s="483"/>
      <c r="DV16" s="483"/>
      <c r="DW16" s="483"/>
      <c r="DX16" s="483"/>
      <c r="DY16" s="483"/>
      <c r="DZ16" s="483"/>
      <c r="EA16" s="483"/>
      <c r="EB16" s="483"/>
      <c r="EC16" s="483"/>
      <c r="ED16" s="483"/>
      <c r="EE16" s="483"/>
      <c r="EF16" s="483"/>
      <c r="EG16" s="483"/>
      <c r="EH16" s="483"/>
      <c r="EI16" s="483"/>
      <c r="EJ16" s="483"/>
      <c r="EK16" s="483"/>
      <c r="EL16" s="483"/>
      <c r="EM16" s="483"/>
      <c r="EN16" s="483"/>
      <c r="EO16" s="483"/>
      <c r="EP16" s="483"/>
      <c r="EQ16" s="483"/>
      <c r="ER16" s="483"/>
      <c r="ES16" s="483"/>
      <c r="ET16" s="483"/>
      <c r="EU16" s="483"/>
      <c r="EV16" s="483"/>
      <c r="EW16" s="483"/>
      <c r="EX16" s="483"/>
      <c r="EY16" s="483"/>
      <c r="EZ16" s="483"/>
      <c r="FA16" s="483"/>
      <c r="FB16" s="483"/>
      <c r="FC16" s="483"/>
      <c r="FD16" s="483"/>
      <c r="FE16" s="483"/>
      <c r="FF16" s="483"/>
      <c r="FG16" s="483"/>
      <c r="FH16" s="483"/>
      <c r="FI16" s="483"/>
      <c r="FJ16" s="483"/>
      <c r="FK16" s="483"/>
      <c r="FL16" s="483"/>
      <c r="FM16" s="483"/>
      <c r="FN16" s="483"/>
      <c r="FO16" s="483"/>
      <c r="FP16" s="483"/>
      <c r="FQ16" s="483"/>
      <c r="FR16" s="483"/>
      <c r="FS16" s="483"/>
      <c r="FT16" s="483"/>
      <c r="FU16" s="483"/>
      <c r="FV16" s="483"/>
      <c r="FW16" s="483"/>
      <c r="FX16" s="483"/>
      <c r="FY16" s="483"/>
      <c r="FZ16" s="483"/>
      <c r="GA16" s="483"/>
      <c r="GB16" s="483"/>
      <c r="GC16" s="483"/>
      <c r="GD16" s="483"/>
      <c r="GE16" s="483"/>
      <c r="GF16" s="483"/>
      <c r="GG16" s="483"/>
      <c r="GH16" s="483"/>
      <c r="GI16" s="483"/>
      <c r="GJ16" s="483"/>
      <c r="GK16" s="483"/>
      <c r="GL16" s="483"/>
      <c r="GM16" s="483"/>
      <c r="GN16" s="483"/>
      <c r="GO16" s="483"/>
      <c r="GP16" s="483"/>
      <c r="GQ16" s="483"/>
      <c r="GR16" s="483"/>
      <c r="GS16" s="483"/>
      <c r="GT16" s="483"/>
      <c r="GU16" s="483"/>
      <c r="GV16" s="483"/>
      <c r="GW16" s="483"/>
      <c r="GX16" s="483"/>
      <c r="GY16" s="483"/>
      <c r="GZ16" s="483"/>
      <c r="HA16" s="483"/>
      <c r="HB16" s="483"/>
      <c r="HC16" s="483"/>
      <c r="HD16" s="483"/>
      <c r="HE16" s="483"/>
      <c r="HF16" s="483"/>
      <c r="HG16" s="483"/>
      <c r="HH16" s="483"/>
      <c r="HI16" s="483"/>
      <c r="HJ16" s="483"/>
      <c r="HK16" s="483"/>
      <c r="HL16" s="483"/>
      <c r="HM16" s="483"/>
      <c r="HN16" s="483"/>
      <c r="HO16" s="483"/>
      <c r="HP16" s="483"/>
      <c r="HQ16" s="483"/>
      <c r="HR16" s="483"/>
      <c r="HS16" s="483"/>
      <c r="HT16" s="483"/>
      <c r="HU16" s="483"/>
      <c r="HV16" s="483"/>
      <c r="HW16" s="483"/>
      <c r="HX16" s="483"/>
      <c r="HY16" s="483"/>
      <c r="HZ16" s="483"/>
      <c r="IA16" s="483"/>
      <c r="IB16" s="483"/>
      <c r="IC16" s="483"/>
      <c r="ID16" s="483"/>
      <c r="IE16" s="483"/>
      <c r="IF16" s="483"/>
      <c r="IG16" s="483"/>
      <c r="IH16" s="483"/>
      <c r="II16" s="483"/>
      <c r="IJ16" s="483"/>
      <c r="IK16" s="483"/>
      <c r="IL16" s="483"/>
      <c r="IM16" s="483"/>
      <c r="IN16" s="483"/>
      <c r="IO16" s="483"/>
      <c r="IP16" s="483"/>
      <c r="IQ16" s="483"/>
      <c r="IR16" s="483"/>
      <c r="IS16" s="483"/>
      <c r="IT16" s="483"/>
      <c r="IU16" s="483"/>
      <c r="IV16" s="483"/>
      <c r="IW16" s="483"/>
      <c r="IX16" s="483"/>
      <c r="IY16" s="483"/>
      <c r="IZ16" s="483"/>
      <c r="JA16" s="483"/>
      <c r="JB16" s="483"/>
      <c r="JC16" s="483"/>
      <c r="JD16" s="483"/>
      <c r="JE16" s="483"/>
      <c r="JF16" s="483"/>
      <c r="JG16" s="483"/>
      <c r="JH16" s="483"/>
      <c r="JI16" s="483"/>
      <c r="JJ16" s="483"/>
      <c r="JK16" s="483"/>
      <c r="JL16" s="483"/>
      <c r="JM16" s="483"/>
      <c r="JN16" s="483"/>
      <c r="JO16" s="483"/>
      <c r="JP16" s="483"/>
      <c r="JQ16" s="483"/>
      <c r="JR16" s="483"/>
      <c r="JS16" s="483"/>
      <c r="JT16" s="483"/>
      <c r="JU16" s="483"/>
      <c r="JV16" s="483"/>
      <c r="JW16" s="483"/>
      <c r="JX16" s="483"/>
      <c r="JY16" s="483"/>
      <c r="JZ16" s="483"/>
      <c r="KA16" s="483"/>
      <c r="KB16" s="483"/>
      <c r="KC16" s="483"/>
      <c r="KD16" s="483"/>
      <c r="KE16" s="483"/>
      <c r="KF16" s="483"/>
      <c r="KG16" s="483"/>
      <c r="KH16" s="483"/>
      <c r="KI16" s="483"/>
      <c r="KJ16" s="483"/>
      <c r="KK16" s="483"/>
      <c r="KL16" s="483"/>
      <c r="KM16" s="483"/>
      <c r="KN16" s="483"/>
      <c r="KO16" s="483"/>
      <c r="KP16" s="483"/>
      <c r="KQ16" s="483"/>
      <c r="KR16" s="483"/>
      <c r="KS16" s="483"/>
      <c r="KT16" s="483"/>
      <c r="KU16" s="483"/>
      <c r="KV16" s="483"/>
      <c r="KW16" s="483"/>
      <c r="KX16" s="483"/>
      <c r="KY16" s="483"/>
      <c r="KZ16" s="483"/>
      <c r="LA16" s="483"/>
      <c r="LB16" s="483"/>
      <c r="LC16" s="483"/>
      <c r="LD16" s="483"/>
      <c r="LE16" s="483"/>
      <c r="LF16" s="483"/>
      <c r="LG16" s="483"/>
      <c r="LH16" s="483"/>
      <c r="LI16" s="483"/>
      <c r="LJ16" s="483"/>
      <c r="LK16" s="483"/>
      <c r="LL16" s="483"/>
      <c r="LM16" s="483"/>
      <c r="LN16" s="483"/>
      <c r="LO16" s="483"/>
      <c r="LP16" s="483"/>
      <c r="LQ16" s="483"/>
      <c r="LR16" s="483"/>
      <c r="LS16" s="483"/>
      <c r="LT16" s="483"/>
      <c r="LU16" s="483"/>
      <c r="LV16" s="483"/>
      <c r="LW16" s="483"/>
      <c r="LX16" s="483"/>
      <c r="LY16" s="483"/>
      <c r="LZ16" s="483"/>
      <c r="MA16" s="483"/>
      <c r="MB16" s="483"/>
      <c r="MC16" s="483"/>
      <c r="MD16" s="483"/>
      <c r="ME16" s="483"/>
      <c r="MF16" s="483"/>
      <c r="MG16" s="483"/>
      <c r="MH16" s="483"/>
      <c r="MI16" s="483"/>
      <c r="MJ16" s="483"/>
      <c r="MK16" s="483"/>
      <c r="ML16" s="483"/>
      <c r="MM16" s="483"/>
      <c r="MN16" s="483"/>
      <c r="MO16" s="483"/>
      <c r="MP16" s="483"/>
      <c r="MQ16" s="483"/>
      <c r="MR16" s="483"/>
      <c r="MS16" s="483"/>
      <c r="MT16" s="483"/>
      <c r="MU16" s="483"/>
      <c r="MV16" s="483"/>
      <c r="MW16" s="483"/>
      <c r="MX16" s="483"/>
      <c r="MY16" s="483"/>
      <c r="MZ16" s="483"/>
      <c r="NA16" s="483"/>
      <c r="NB16" s="483"/>
      <c r="NC16" s="483"/>
      <c r="ND16" s="483"/>
      <c r="NE16" s="483"/>
      <c r="NF16" s="483"/>
      <c r="NG16" s="483"/>
      <c r="NH16" s="483"/>
      <c r="NI16" s="483"/>
      <c r="NJ16" s="483"/>
      <c r="NK16" s="483"/>
      <c r="NL16" s="483"/>
      <c r="NM16" s="483"/>
      <c r="NN16" s="483"/>
      <c r="NO16" s="483"/>
      <c r="NP16" s="483"/>
      <c r="NQ16" s="483"/>
      <c r="NR16" s="483"/>
      <c r="NS16" s="483"/>
      <c r="NT16" s="483"/>
      <c r="NU16" s="483"/>
      <c r="NV16" s="483"/>
      <c r="NW16" s="483"/>
      <c r="NX16" s="483"/>
      <c r="NY16" s="483"/>
      <c r="NZ16" s="483"/>
      <c r="OA16" s="483"/>
      <c r="OB16" s="483"/>
      <c r="OC16" s="483"/>
      <c r="OD16" s="483"/>
      <c r="OE16" s="483"/>
      <c r="OF16" s="483"/>
      <c r="OG16" s="483"/>
      <c r="OH16" s="483"/>
      <c r="OI16" s="483"/>
      <c r="OJ16" s="483"/>
      <c r="OK16" s="483"/>
      <c r="OL16" s="483"/>
      <c r="OM16" s="483"/>
      <c r="ON16" s="483"/>
      <c r="OO16" s="483"/>
      <c r="OP16" s="483"/>
      <c r="OQ16" s="483"/>
      <c r="OR16" s="483"/>
      <c r="OS16" s="483"/>
      <c r="OT16" s="483"/>
      <c r="OU16" s="483"/>
      <c r="OV16" s="483"/>
      <c r="OW16" s="483"/>
      <c r="OX16" s="483"/>
      <c r="OY16" s="483"/>
      <c r="OZ16" s="483"/>
      <c r="PA16" s="483"/>
      <c r="PB16" s="483"/>
      <c r="PC16" s="483"/>
      <c r="PD16" s="483"/>
      <c r="PE16" s="483"/>
      <c r="PF16" s="483"/>
      <c r="PG16" s="483"/>
      <c r="PH16" s="483"/>
      <c r="PI16" s="483"/>
      <c r="PJ16" s="483"/>
      <c r="PK16" s="483"/>
      <c r="PL16" s="483"/>
      <c r="PM16" s="483"/>
      <c r="PN16" s="483"/>
      <c r="PO16" s="483"/>
      <c r="PP16" s="483"/>
      <c r="PQ16" s="483"/>
      <c r="PR16" s="483"/>
      <c r="PS16" s="483"/>
      <c r="PT16" s="483"/>
      <c r="PU16" s="483"/>
      <c r="PV16" s="483"/>
      <c r="PW16" s="483"/>
      <c r="PX16" s="483"/>
      <c r="PY16" s="483"/>
      <c r="PZ16" s="483"/>
      <c r="QA16" s="483"/>
      <c r="QB16" s="483"/>
      <c r="QC16" s="483"/>
      <c r="QD16" s="483"/>
      <c r="QE16" s="483"/>
      <c r="QF16" s="483"/>
      <c r="QG16" s="483"/>
      <c r="QH16" s="483"/>
      <c r="QI16" s="483"/>
      <c r="QJ16" s="483"/>
      <c r="QK16" s="483"/>
      <c r="QL16" s="483"/>
      <c r="QM16" s="483"/>
      <c r="QN16" s="483"/>
      <c r="QO16" s="483"/>
      <c r="QP16" s="483"/>
      <c r="QQ16" s="483"/>
      <c r="QR16" s="483"/>
      <c r="QS16" s="483"/>
      <c r="QT16" s="483"/>
      <c r="QU16" s="483"/>
      <c r="QV16" s="483"/>
      <c r="QW16" s="483"/>
      <c r="QX16" s="483"/>
      <c r="QY16" s="483"/>
      <c r="QZ16" s="483"/>
      <c r="RA16" s="483"/>
      <c r="RB16" s="483"/>
      <c r="RC16" s="483"/>
      <c r="RD16" s="483"/>
      <c r="RE16" s="483"/>
      <c r="RF16" s="483"/>
      <c r="RG16" s="483"/>
      <c r="RH16" s="483"/>
      <c r="RI16" s="483"/>
      <c r="RJ16" s="483"/>
      <c r="RK16" s="483"/>
      <c r="RL16" s="483"/>
      <c r="RM16" s="483"/>
      <c r="RN16" s="483"/>
      <c r="RO16" s="483"/>
      <c r="RP16" s="483"/>
      <c r="RQ16" s="483"/>
      <c r="RR16" s="483"/>
      <c r="RS16" s="483"/>
      <c r="RT16" s="483"/>
      <c r="RU16" s="483"/>
      <c r="RV16" s="483"/>
      <c r="RW16" s="483"/>
      <c r="RX16" s="483"/>
      <c r="RY16" s="483"/>
      <c r="RZ16" s="483"/>
      <c r="SA16" s="483"/>
      <c r="SB16" s="483"/>
      <c r="SC16" s="483"/>
      <c r="SD16" s="483"/>
      <c r="SE16" s="483"/>
      <c r="SF16" s="483"/>
      <c r="SG16" s="483"/>
      <c r="SH16" s="483"/>
      <c r="SI16" s="483"/>
      <c r="SJ16" s="483"/>
      <c r="SK16" s="483"/>
      <c r="SL16" s="483"/>
      <c r="SM16" s="483"/>
      <c r="SN16" s="483"/>
      <c r="SO16" s="483"/>
      <c r="SP16" s="483"/>
      <c r="SQ16" s="483"/>
      <c r="SR16" s="483"/>
      <c r="SS16" s="483"/>
      <c r="ST16" s="483"/>
      <c r="SU16" s="483"/>
      <c r="SV16" s="483"/>
      <c r="SW16" s="483"/>
      <c r="SX16" s="483"/>
      <c r="SY16" s="483"/>
      <c r="SZ16" s="483"/>
      <c r="TA16" s="483"/>
      <c r="TB16" s="483"/>
      <c r="TC16" s="483"/>
      <c r="TD16" s="483"/>
      <c r="TE16" s="483"/>
      <c r="TF16" s="483"/>
      <c r="TG16" s="483"/>
      <c r="TH16" s="483"/>
      <c r="TI16" s="483"/>
      <c r="TJ16" s="483"/>
      <c r="TK16" s="483"/>
      <c r="TL16" s="483"/>
      <c r="TM16" s="483"/>
      <c r="TN16" s="483"/>
      <c r="TO16" s="483"/>
      <c r="TP16" s="483"/>
      <c r="TQ16" s="483"/>
      <c r="TR16" s="483"/>
      <c r="TS16" s="483"/>
      <c r="TT16" s="483"/>
      <c r="TU16" s="483"/>
      <c r="TV16" s="483"/>
      <c r="TW16" s="483"/>
      <c r="TX16" s="483"/>
      <c r="TY16" s="483"/>
      <c r="TZ16" s="483"/>
      <c r="UA16" s="483"/>
      <c r="UB16" s="483"/>
      <c r="UC16" s="483"/>
      <c r="UD16" s="483"/>
      <c r="UE16" s="483"/>
      <c r="UF16" s="483"/>
      <c r="UG16" s="483"/>
      <c r="UH16" s="483"/>
      <c r="UI16" s="483"/>
      <c r="UJ16" s="483"/>
      <c r="UK16" s="483"/>
      <c r="UL16" s="483"/>
      <c r="UM16" s="483"/>
      <c r="UN16" s="483"/>
      <c r="UO16" s="483"/>
      <c r="UP16" s="483"/>
      <c r="UQ16" s="483"/>
      <c r="UR16" s="483"/>
      <c r="US16" s="483"/>
      <c r="UT16" s="483"/>
      <c r="UU16" s="483"/>
      <c r="UV16" s="483"/>
      <c r="UW16" s="483"/>
      <c r="UX16" s="483"/>
      <c r="UY16" s="483"/>
      <c r="UZ16" s="483"/>
      <c r="VA16" s="483"/>
      <c r="VB16" s="483"/>
      <c r="VC16" s="483"/>
      <c r="VD16" s="483"/>
      <c r="VE16" s="483"/>
      <c r="VF16" s="483"/>
      <c r="VG16" s="483"/>
      <c r="VH16" s="483"/>
      <c r="VI16" s="483"/>
      <c r="VJ16" s="483"/>
      <c r="VK16" s="483"/>
      <c r="VL16" s="483"/>
      <c r="VM16" s="483"/>
      <c r="VN16" s="483"/>
      <c r="VO16" s="483"/>
      <c r="VP16" s="483"/>
      <c r="VQ16" s="483"/>
      <c r="VR16" s="483"/>
      <c r="VS16" s="483"/>
      <c r="VT16" s="483"/>
      <c r="VU16" s="483"/>
      <c r="VV16" s="483"/>
      <c r="VW16" s="483"/>
      <c r="VX16" s="483"/>
      <c r="VY16" s="483"/>
      <c r="VZ16" s="483"/>
      <c r="WA16" s="483"/>
      <c r="WB16" s="483"/>
      <c r="WC16" s="483"/>
      <c r="WD16" s="483"/>
      <c r="WE16" s="483"/>
      <c r="WF16" s="483"/>
      <c r="WG16" s="483"/>
      <c r="WH16" s="483"/>
      <c r="WI16" s="483"/>
      <c r="WJ16" s="483"/>
      <c r="WK16" s="483"/>
      <c r="WL16" s="483"/>
      <c r="WM16" s="483"/>
      <c r="WN16" s="483"/>
      <c r="WO16" s="483"/>
      <c r="WP16" s="483"/>
      <c r="WQ16" s="483"/>
      <c r="WR16" s="483"/>
      <c r="WS16" s="483"/>
      <c r="WT16" s="483"/>
      <c r="WU16" s="483"/>
      <c r="WV16" s="483"/>
      <c r="WW16" s="483"/>
      <c r="WX16" s="483"/>
      <c r="WY16" s="483"/>
      <c r="WZ16" s="483"/>
      <c r="XA16" s="483"/>
      <c r="XB16" s="483"/>
      <c r="XC16" s="483"/>
      <c r="XD16" s="483"/>
      <c r="XE16" s="483"/>
      <c r="XF16" s="483"/>
      <c r="XG16" s="483"/>
      <c r="XH16" s="483"/>
      <c r="XI16" s="483"/>
      <c r="XJ16" s="483"/>
      <c r="XK16" s="483"/>
      <c r="XL16" s="483"/>
      <c r="XM16" s="483"/>
      <c r="XN16" s="483"/>
      <c r="XO16" s="483"/>
      <c r="XP16" s="483"/>
      <c r="XQ16" s="483"/>
      <c r="XR16" s="483"/>
      <c r="XS16" s="483"/>
      <c r="XT16" s="483"/>
      <c r="XU16" s="483"/>
      <c r="XV16" s="483"/>
      <c r="XW16" s="483"/>
      <c r="XX16" s="483"/>
      <c r="XY16" s="483"/>
      <c r="XZ16" s="483"/>
      <c r="YA16" s="483"/>
      <c r="YB16" s="483"/>
      <c r="YC16" s="483"/>
      <c r="YD16" s="483"/>
      <c r="YE16" s="483"/>
      <c r="YF16" s="483"/>
      <c r="YG16" s="483"/>
      <c r="YH16" s="483"/>
      <c r="YI16" s="483"/>
      <c r="YJ16" s="483"/>
      <c r="YK16" s="483"/>
      <c r="YL16" s="483"/>
      <c r="YM16" s="483"/>
      <c r="YN16" s="483"/>
      <c r="YO16" s="483"/>
      <c r="YP16" s="483"/>
      <c r="YQ16" s="483"/>
      <c r="YR16" s="483"/>
      <c r="YS16" s="483"/>
      <c r="YT16" s="483"/>
      <c r="YU16" s="483"/>
      <c r="YV16" s="483"/>
      <c r="YW16" s="483"/>
      <c r="YX16" s="483"/>
      <c r="YY16" s="483"/>
      <c r="YZ16" s="483"/>
      <c r="ZA16" s="483"/>
      <c r="ZB16" s="483"/>
      <c r="ZC16" s="483"/>
      <c r="ZD16" s="483"/>
      <c r="ZE16" s="483"/>
      <c r="ZF16" s="483"/>
      <c r="ZG16" s="483"/>
      <c r="ZH16" s="483"/>
      <c r="ZI16" s="483"/>
      <c r="ZJ16" s="483"/>
      <c r="ZK16" s="483"/>
      <c r="ZL16" s="483"/>
      <c r="ZM16" s="483"/>
      <c r="ZN16" s="483"/>
      <c r="ZO16" s="483"/>
      <c r="ZP16" s="483"/>
      <c r="ZQ16" s="483"/>
      <c r="ZR16" s="483"/>
      <c r="ZS16" s="483"/>
      <c r="ZT16" s="483"/>
      <c r="ZU16" s="483"/>
      <c r="ZV16" s="483"/>
      <c r="ZW16" s="483"/>
      <c r="ZX16" s="483"/>
      <c r="ZY16" s="483"/>
      <c r="ZZ16" s="483"/>
      <c r="AAA16" s="483"/>
      <c r="AAB16" s="483"/>
      <c r="AAC16" s="483"/>
      <c r="AAD16" s="483"/>
      <c r="AAE16" s="483"/>
      <c r="AAF16" s="483"/>
      <c r="AAG16" s="483"/>
      <c r="AAH16" s="483"/>
      <c r="AAI16" s="483"/>
      <c r="AAJ16" s="483"/>
      <c r="AAK16" s="483"/>
      <c r="AAL16" s="483"/>
      <c r="AAM16" s="483"/>
      <c r="AAN16" s="483"/>
      <c r="AAO16" s="483"/>
      <c r="AAP16" s="483"/>
      <c r="AAQ16" s="483"/>
      <c r="AAR16" s="483"/>
      <c r="AAS16" s="483"/>
      <c r="AAT16" s="483"/>
      <c r="AAU16" s="483"/>
      <c r="AAV16" s="483"/>
      <c r="AAW16" s="483"/>
      <c r="AAX16" s="483"/>
      <c r="AAY16" s="483"/>
      <c r="AAZ16" s="483"/>
      <c r="ABA16" s="483"/>
      <c r="ABB16" s="483"/>
      <c r="ABC16" s="483"/>
      <c r="ABD16" s="483"/>
      <c r="ABE16" s="483"/>
      <c r="ABF16" s="483"/>
      <c r="ABG16" s="483"/>
      <c r="ABH16" s="483"/>
      <c r="ABI16" s="483"/>
      <c r="ABJ16" s="483"/>
      <c r="ABK16" s="483"/>
      <c r="ABL16" s="483"/>
      <c r="ABM16" s="483"/>
      <c r="ABN16" s="483"/>
      <c r="ABO16" s="483"/>
      <c r="ABP16" s="483"/>
      <c r="ABQ16" s="483"/>
      <c r="ABR16" s="483"/>
      <c r="ABS16" s="483"/>
      <c r="ABT16" s="483"/>
      <c r="ABU16" s="483"/>
      <c r="ABV16" s="483"/>
      <c r="ABW16" s="483"/>
      <c r="ABX16" s="483"/>
      <c r="ABY16" s="483"/>
      <c r="ABZ16" s="483"/>
      <c r="ACA16" s="483"/>
      <c r="ACB16" s="483"/>
      <c r="ACC16" s="483"/>
      <c r="ACD16" s="483"/>
      <c r="ACE16" s="483"/>
      <c r="ACF16" s="483"/>
      <c r="ACG16" s="483"/>
      <c r="ACH16" s="483"/>
      <c r="ACI16" s="483"/>
      <c r="ACJ16" s="483"/>
      <c r="ACK16" s="483"/>
      <c r="ACL16" s="483"/>
      <c r="ACM16" s="483"/>
      <c r="ACN16" s="483"/>
      <c r="ACO16" s="483"/>
      <c r="ACP16" s="483"/>
      <c r="ACQ16" s="483"/>
      <c r="ACR16" s="483"/>
      <c r="ACS16" s="483"/>
      <c r="ACT16" s="483"/>
      <c r="ACU16" s="483"/>
      <c r="ACV16" s="483"/>
      <c r="ACW16" s="483"/>
      <c r="ACX16" s="483"/>
      <c r="ACY16" s="483"/>
      <c r="ACZ16" s="483"/>
      <c r="ADA16" s="483"/>
      <c r="ADB16" s="483"/>
      <c r="ADC16" s="483"/>
      <c r="ADD16" s="483"/>
      <c r="ADE16" s="483"/>
      <c r="ADF16" s="483"/>
      <c r="ADG16" s="483"/>
      <c r="ADH16" s="483"/>
      <c r="ADI16" s="483"/>
      <c r="ADJ16" s="483"/>
      <c r="ADK16" s="483"/>
      <c r="ADL16" s="483"/>
      <c r="ADM16" s="483"/>
      <c r="ADN16" s="483"/>
      <c r="ADO16" s="483"/>
      <c r="ADP16" s="483"/>
      <c r="ADQ16" s="483"/>
      <c r="ADR16" s="483"/>
      <c r="ADS16" s="483"/>
      <c r="ADT16" s="483"/>
      <c r="ADU16" s="483"/>
      <c r="ADV16" s="483"/>
      <c r="ADW16" s="483"/>
      <c r="ADX16" s="483"/>
      <c r="ADY16" s="483"/>
      <c r="ADZ16" s="483"/>
      <c r="AEA16" s="483"/>
      <c r="AEB16" s="483"/>
      <c r="AEC16" s="483"/>
      <c r="AED16" s="483"/>
      <c r="AEE16" s="483"/>
      <c r="AEF16" s="483"/>
      <c r="AEG16" s="483"/>
      <c r="AEH16" s="483"/>
      <c r="AEI16" s="483"/>
      <c r="AEJ16" s="483"/>
      <c r="AEK16" s="483"/>
      <c r="AEL16" s="483"/>
      <c r="AEM16" s="483"/>
      <c r="AEN16" s="483"/>
      <c r="AEO16" s="483"/>
      <c r="AEP16" s="483"/>
      <c r="AEQ16" s="483"/>
      <c r="AER16" s="483"/>
      <c r="AES16" s="483"/>
      <c r="AET16" s="483"/>
      <c r="AEU16" s="483"/>
      <c r="AEV16" s="483"/>
      <c r="AEW16" s="483"/>
      <c r="AEX16" s="483"/>
      <c r="AEY16" s="483"/>
      <c r="AEZ16" s="483"/>
      <c r="AFA16" s="483"/>
      <c r="AFB16" s="483"/>
      <c r="AFC16" s="483"/>
      <c r="AFD16" s="483"/>
      <c r="AFE16" s="483"/>
      <c r="AFF16" s="483"/>
      <c r="AFG16" s="483"/>
      <c r="AFH16" s="483"/>
      <c r="AFI16" s="483"/>
      <c r="AFJ16" s="483"/>
      <c r="AFK16" s="483"/>
      <c r="AFL16" s="483"/>
      <c r="AFM16" s="483"/>
      <c r="AFN16" s="483"/>
      <c r="AFO16" s="483"/>
      <c r="AFP16" s="483"/>
      <c r="AFQ16" s="483"/>
      <c r="AFR16" s="483"/>
      <c r="AFS16" s="483"/>
      <c r="AFT16" s="483"/>
      <c r="AFU16" s="483"/>
      <c r="AFV16" s="483"/>
      <c r="AFW16" s="483"/>
      <c r="AFX16" s="483"/>
      <c r="AFY16" s="483"/>
      <c r="AFZ16" s="483"/>
      <c r="AGA16" s="483"/>
      <c r="AGB16" s="483"/>
      <c r="AGC16" s="483"/>
      <c r="AGD16" s="483"/>
      <c r="AGE16" s="483"/>
      <c r="AGF16" s="483"/>
      <c r="AGG16" s="483"/>
      <c r="AGH16" s="483"/>
      <c r="AGI16" s="483"/>
      <c r="AGJ16" s="483"/>
      <c r="AGK16" s="483"/>
      <c r="AGL16" s="483"/>
      <c r="AGM16" s="483"/>
      <c r="AGN16" s="483"/>
      <c r="AGO16" s="483"/>
      <c r="AGP16" s="483"/>
      <c r="AGQ16" s="483"/>
      <c r="AGR16" s="483"/>
      <c r="AGS16" s="483"/>
      <c r="AGT16" s="483"/>
      <c r="AGU16" s="483"/>
      <c r="AGV16" s="483"/>
      <c r="AGW16" s="483"/>
      <c r="AGX16" s="483"/>
      <c r="AGY16" s="483"/>
      <c r="AGZ16" s="483"/>
      <c r="AHA16" s="483"/>
      <c r="AHB16" s="483"/>
      <c r="AHC16" s="483"/>
      <c r="AHD16" s="483"/>
      <c r="AHE16" s="483"/>
      <c r="AHF16" s="483"/>
      <c r="AHG16" s="483"/>
      <c r="AHH16" s="483"/>
      <c r="AHI16" s="483"/>
      <c r="AHJ16" s="483"/>
      <c r="AHK16" s="483"/>
      <c r="AHL16" s="483"/>
      <c r="AHM16" s="483"/>
      <c r="AHN16" s="483"/>
      <c r="AHO16" s="483"/>
      <c r="AHP16" s="483"/>
      <c r="AHQ16" s="483"/>
      <c r="AHR16" s="483"/>
      <c r="AHS16" s="483"/>
      <c r="AHT16" s="483"/>
      <c r="AHU16" s="483"/>
      <c r="AHV16" s="483"/>
      <c r="AHW16" s="483"/>
      <c r="AHX16" s="483"/>
      <c r="AHY16" s="483"/>
      <c r="AHZ16" s="483"/>
      <c r="AIA16" s="483"/>
      <c r="AIB16" s="483"/>
      <c r="AIC16" s="483"/>
      <c r="AID16" s="483"/>
      <c r="AIE16" s="483"/>
      <c r="AIF16" s="483"/>
      <c r="AIG16" s="483"/>
      <c r="AIH16" s="483"/>
      <c r="AII16" s="483"/>
      <c r="AIJ16" s="483"/>
      <c r="AIK16" s="483"/>
      <c r="AIL16" s="483"/>
      <c r="AIM16" s="483"/>
      <c r="AIN16" s="483"/>
      <c r="AIO16" s="483"/>
      <c r="AIP16" s="483"/>
      <c r="AIQ16" s="483"/>
      <c r="AIR16" s="483"/>
      <c r="AIS16" s="483"/>
      <c r="AIT16" s="483"/>
      <c r="AIU16" s="483"/>
      <c r="AIV16" s="483"/>
      <c r="AIW16" s="483"/>
      <c r="AIX16" s="483"/>
      <c r="AIY16" s="483"/>
      <c r="AIZ16" s="483"/>
      <c r="AJA16" s="483"/>
      <c r="AJB16" s="483"/>
      <c r="AJC16" s="483"/>
      <c r="AJD16" s="483"/>
      <c r="AJE16" s="483"/>
      <c r="AJF16" s="483"/>
      <c r="AJG16" s="483"/>
      <c r="AJH16" s="483"/>
      <c r="AJI16" s="483"/>
      <c r="AJJ16" s="483"/>
      <c r="AJK16" s="483"/>
      <c r="AJL16" s="483"/>
      <c r="AJM16" s="483"/>
      <c r="AJN16" s="483"/>
      <c r="AJO16" s="483"/>
      <c r="AJP16" s="483"/>
      <c r="AJQ16" s="483"/>
      <c r="AJR16" s="483"/>
      <c r="AJS16" s="483"/>
      <c r="AJT16" s="483"/>
      <c r="AJU16" s="483"/>
      <c r="AJV16" s="483"/>
      <c r="AJW16" s="483"/>
      <c r="AJX16" s="483"/>
      <c r="AJY16" s="483"/>
      <c r="AJZ16" s="483"/>
      <c r="AKA16" s="483"/>
      <c r="AKB16" s="483"/>
      <c r="AKC16" s="483"/>
      <c r="AKD16" s="483"/>
      <c r="AKE16" s="483"/>
      <c r="AKF16" s="483"/>
      <c r="AKG16" s="483"/>
      <c r="AKH16" s="483"/>
      <c r="AKI16" s="483"/>
      <c r="AKJ16" s="483"/>
      <c r="AKK16" s="483"/>
      <c r="AKL16" s="483"/>
      <c r="AKM16" s="483"/>
      <c r="AKN16" s="483"/>
      <c r="AKO16" s="483"/>
      <c r="AKP16" s="483"/>
      <c r="AKQ16" s="483"/>
      <c r="AKR16" s="483"/>
      <c r="AKS16" s="483"/>
      <c r="AKT16" s="483"/>
      <c r="AKU16" s="483"/>
      <c r="AKV16" s="483"/>
      <c r="AKW16" s="483"/>
      <c r="AKX16" s="483"/>
      <c r="AKY16" s="483"/>
      <c r="AKZ16" s="483"/>
      <c r="ALA16" s="483"/>
      <c r="ALB16" s="483"/>
      <c r="ALC16" s="483"/>
      <c r="ALD16" s="483"/>
      <c r="ALE16" s="483"/>
      <c r="ALF16" s="483"/>
      <c r="ALG16" s="483"/>
      <c r="ALH16" s="483"/>
      <c r="ALI16" s="483"/>
      <c r="ALJ16" s="483"/>
      <c r="ALK16" s="483"/>
      <c r="ALL16" s="483"/>
      <c r="ALM16" s="483"/>
      <c r="ALN16" s="483"/>
      <c r="ALO16" s="483"/>
      <c r="ALP16" s="483"/>
      <c r="ALQ16" s="483"/>
      <c r="ALR16" s="483"/>
      <c r="ALS16" s="483"/>
      <c r="ALT16" s="483"/>
      <c r="ALU16" s="483"/>
      <c r="ALV16" s="483"/>
      <c r="ALW16" s="483"/>
      <c r="ALX16" s="483"/>
      <c r="ALY16" s="483"/>
      <c r="ALZ16" s="483"/>
      <c r="AMA16" s="483"/>
      <c r="AMB16" s="483"/>
      <c r="AMC16" s="483"/>
      <c r="AMD16" s="483"/>
      <c r="AME16" s="483"/>
      <c r="AMF16" s="483"/>
      <c r="AMG16" s="483"/>
      <c r="AMH16" s="483"/>
      <c r="AMI16" s="483"/>
      <c r="AMJ16" s="483"/>
      <c r="AMK16" s="483"/>
      <c r="AML16" s="483"/>
      <c r="AMM16" s="483"/>
      <c r="AMN16" s="483"/>
      <c r="AMO16" s="483"/>
      <c r="AMP16" s="483"/>
      <c r="AMQ16" s="483"/>
      <c r="AMR16" s="483"/>
      <c r="AMS16" s="483"/>
      <c r="AMT16" s="483"/>
      <c r="AMU16" s="483"/>
      <c r="AMV16" s="483"/>
      <c r="AMW16" s="483"/>
      <c r="AMX16" s="483"/>
      <c r="AMY16" s="483"/>
      <c r="AMZ16" s="483"/>
      <c r="ANA16" s="483"/>
      <c r="ANB16" s="483"/>
      <c r="ANC16" s="483"/>
      <c r="AND16" s="483"/>
      <c r="ANE16" s="483"/>
      <c r="ANF16" s="483"/>
      <c r="ANG16" s="483"/>
      <c r="ANH16" s="483"/>
      <c r="ANI16" s="483"/>
      <c r="ANJ16" s="483"/>
      <c r="ANK16" s="483"/>
      <c r="ANL16" s="483"/>
      <c r="ANM16" s="483"/>
      <c r="ANN16" s="483"/>
      <c r="ANO16" s="483"/>
      <c r="ANP16" s="483"/>
      <c r="ANQ16" s="483"/>
      <c r="ANR16" s="483"/>
      <c r="ANS16" s="483"/>
      <c r="ANT16" s="483"/>
      <c r="ANU16" s="483"/>
      <c r="ANV16" s="483"/>
      <c r="ANW16" s="483"/>
      <c r="ANX16" s="483"/>
      <c r="ANY16" s="483"/>
      <c r="ANZ16" s="483"/>
      <c r="AOA16" s="483"/>
      <c r="AOB16" s="483"/>
      <c r="AOC16" s="483"/>
      <c r="AOD16" s="483"/>
      <c r="AOE16" s="483"/>
      <c r="AOF16" s="483"/>
      <c r="AOG16" s="483"/>
      <c r="AOH16" s="483"/>
      <c r="AOI16" s="483"/>
      <c r="AOJ16" s="483"/>
      <c r="AOK16" s="483"/>
      <c r="AOL16" s="483"/>
      <c r="AOM16" s="483"/>
      <c r="AON16" s="483"/>
      <c r="AOO16" s="483"/>
      <c r="AOP16" s="483"/>
      <c r="AOQ16" s="483"/>
      <c r="AOR16" s="483"/>
      <c r="AOS16" s="483"/>
      <c r="AOT16" s="483"/>
      <c r="AOU16" s="483"/>
      <c r="AOV16" s="483"/>
      <c r="AOW16" s="483"/>
      <c r="AOX16" s="483"/>
      <c r="AOY16" s="483"/>
      <c r="AOZ16" s="483"/>
      <c r="APA16" s="483"/>
      <c r="APB16" s="483"/>
      <c r="APC16" s="483"/>
      <c r="APD16" s="483"/>
      <c r="APE16" s="483"/>
      <c r="APF16" s="483"/>
      <c r="APG16" s="483"/>
      <c r="APH16" s="483"/>
      <c r="API16" s="483"/>
      <c r="APJ16" s="483"/>
      <c r="APK16" s="483"/>
      <c r="APL16" s="483"/>
      <c r="APM16" s="483"/>
      <c r="APN16" s="483"/>
      <c r="APO16" s="483"/>
      <c r="APP16" s="483"/>
      <c r="APQ16" s="483"/>
      <c r="APR16" s="483"/>
      <c r="APS16" s="483"/>
      <c r="APT16" s="483"/>
      <c r="APU16" s="483"/>
      <c r="APV16" s="483"/>
      <c r="APW16" s="483"/>
      <c r="APX16" s="483"/>
      <c r="APY16" s="483"/>
      <c r="APZ16" s="483"/>
      <c r="AQA16" s="483"/>
      <c r="AQB16" s="483"/>
      <c r="AQC16" s="483"/>
      <c r="AQD16" s="483"/>
      <c r="AQE16" s="483"/>
      <c r="AQF16" s="483"/>
      <c r="AQG16" s="483"/>
      <c r="AQH16" s="483"/>
      <c r="AQI16" s="483"/>
      <c r="AQJ16" s="483"/>
      <c r="AQK16" s="483"/>
      <c r="AQL16" s="483"/>
      <c r="AQM16" s="483"/>
      <c r="AQN16" s="483"/>
      <c r="AQO16" s="483"/>
      <c r="AQP16" s="483"/>
      <c r="AQQ16" s="483"/>
      <c r="AQR16" s="483"/>
      <c r="AQS16" s="483"/>
      <c r="AQT16" s="483"/>
      <c r="AQU16" s="483"/>
      <c r="AQV16" s="483"/>
      <c r="AQW16" s="483"/>
      <c r="AQX16" s="483"/>
      <c r="AQY16" s="483"/>
      <c r="AQZ16" s="483"/>
      <c r="ARA16" s="483"/>
      <c r="ARB16" s="483"/>
      <c r="ARC16" s="483"/>
      <c r="ARD16" s="483"/>
      <c r="ARE16" s="483"/>
      <c r="ARF16" s="483"/>
      <c r="ARG16" s="483"/>
      <c r="ARH16" s="483"/>
      <c r="ARI16" s="483"/>
      <c r="ARJ16" s="483"/>
      <c r="ARK16" s="483"/>
      <c r="ARL16" s="483"/>
      <c r="ARM16" s="483"/>
      <c r="ARN16" s="483"/>
      <c r="ARO16" s="483"/>
      <c r="ARP16" s="483"/>
      <c r="ARQ16" s="483"/>
      <c r="ARR16" s="483"/>
      <c r="ARS16" s="483"/>
      <c r="ART16" s="483"/>
      <c r="ARU16" s="483"/>
      <c r="ARV16" s="483"/>
      <c r="ARW16" s="483"/>
      <c r="ARX16" s="483"/>
      <c r="ARY16" s="483"/>
      <c r="ARZ16" s="483"/>
      <c r="ASA16" s="483"/>
      <c r="ASB16" s="483"/>
      <c r="ASC16" s="483"/>
      <c r="ASD16" s="483"/>
      <c r="ASE16" s="483"/>
      <c r="ASF16" s="483"/>
      <c r="ASG16" s="483"/>
      <c r="ASH16" s="483"/>
      <c r="ASI16" s="483"/>
      <c r="ASJ16" s="483"/>
      <c r="ASK16" s="483"/>
      <c r="ASL16" s="483"/>
      <c r="ASM16" s="483"/>
      <c r="ASN16" s="483"/>
      <c r="ASO16" s="483"/>
      <c r="ASP16" s="483"/>
      <c r="ASQ16" s="483"/>
      <c r="ASR16" s="483"/>
      <c r="ASS16" s="483"/>
      <c r="AST16" s="483"/>
      <c r="ASU16" s="483"/>
      <c r="ASV16" s="483"/>
      <c r="ASW16" s="483"/>
      <c r="ASX16" s="483"/>
      <c r="ASY16" s="483"/>
      <c r="ASZ16" s="483"/>
      <c r="ATA16" s="483"/>
      <c r="ATB16" s="483"/>
      <c r="ATC16" s="483"/>
      <c r="ATD16" s="483"/>
      <c r="ATE16" s="483"/>
      <c r="ATF16" s="483"/>
      <c r="ATG16" s="483"/>
      <c r="ATH16" s="483"/>
      <c r="ATI16" s="483"/>
      <c r="ATJ16" s="483"/>
      <c r="ATK16" s="483"/>
      <c r="ATL16" s="483"/>
      <c r="ATM16" s="483"/>
      <c r="ATN16" s="483"/>
      <c r="ATO16" s="483"/>
      <c r="ATP16" s="483"/>
      <c r="ATQ16" s="483"/>
      <c r="ATR16" s="483"/>
      <c r="ATS16" s="483"/>
      <c r="ATT16" s="483"/>
      <c r="ATU16" s="483"/>
      <c r="ATV16" s="483"/>
      <c r="ATW16" s="483"/>
      <c r="ATX16" s="483"/>
      <c r="ATY16" s="483"/>
      <c r="ATZ16" s="483"/>
      <c r="AUA16" s="483"/>
      <c r="AUB16" s="483"/>
      <c r="AUC16" s="483"/>
      <c r="AUD16" s="483"/>
      <c r="AUE16" s="483"/>
      <c r="AUF16" s="483"/>
      <c r="AUG16" s="483"/>
      <c r="AUH16" s="483"/>
      <c r="AUI16" s="483"/>
      <c r="AUJ16" s="483"/>
      <c r="AUK16" s="483"/>
      <c r="AUL16" s="483"/>
      <c r="AUM16" s="483"/>
      <c r="AUN16" s="483"/>
      <c r="AUO16" s="483"/>
      <c r="AUP16" s="483"/>
      <c r="AUQ16" s="483"/>
      <c r="AUR16" s="483"/>
      <c r="AUS16" s="483"/>
      <c r="AUT16" s="483"/>
      <c r="AUU16" s="483"/>
      <c r="AUV16" s="483"/>
      <c r="AUW16" s="483"/>
      <c r="AUX16" s="483"/>
      <c r="AUY16" s="483"/>
      <c r="AUZ16" s="483"/>
      <c r="AVA16" s="483"/>
      <c r="AVB16" s="483"/>
      <c r="AVC16" s="483"/>
      <c r="AVD16" s="483"/>
      <c r="AVE16" s="483"/>
      <c r="AVF16" s="483"/>
      <c r="AVG16" s="483"/>
      <c r="AVH16" s="483"/>
      <c r="AVI16" s="483"/>
      <c r="AVJ16" s="483"/>
      <c r="AVK16" s="483"/>
      <c r="AVL16" s="483"/>
      <c r="AVM16" s="483"/>
      <c r="AVN16" s="483"/>
      <c r="AVO16" s="483"/>
      <c r="AVP16" s="483"/>
      <c r="AVQ16" s="483"/>
      <c r="AVR16" s="483"/>
      <c r="AVS16" s="483"/>
      <c r="AVT16" s="483"/>
      <c r="AVU16" s="483"/>
      <c r="AVV16" s="483"/>
      <c r="AVW16" s="483"/>
      <c r="AVX16" s="483"/>
      <c r="AVY16" s="483"/>
      <c r="AVZ16" s="483"/>
      <c r="AWA16" s="483"/>
      <c r="AWB16" s="483"/>
      <c r="AWC16" s="483"/>
      <c r="AWD16" s="483"/>
      <c r="AWE16" s="483"/>
      <c r="AWF16" s="483"/>
      <c r="AWG16" s="483"/>
      <c r="AWH16" s="483"/>
      <c r="AWI16" s="483"/>
      <c r="AWJ16" s="483"/>
      <c r="AWK16" s="483"/>
      <c r="AWL16" s="483"/>
      <c r="AWM16" s="483"/>
      <c r="AWN16" s="483"/>
      <c r="AWO16" s="483"/>
      <c r="AWP16" s="483"/>
      <c r="AWQ16" s="483"/>
      <c r="AWR16" s="483"/>
      <c r="AWS16" s="483"/>
      <c r="AWT16" s="483"/>
      <c r="AWU16" s="483"/>
      <c r="AWV16" s="483"/>
      <c r="AWW16" s="483"/>
      <c r="AWX16" s="483"/>
      <c r="AWY16" s="483"/>
      <c r="AWZ16" s="483"/>
      <c r="AXA16" s="483"/>
      <c r="AXB16" s="483"/>
      <c r="AXC16" s="483"/>
      <c r="AXD16" s="483"/>
      <c r="AXE16" s="483"/>
      <c r="AXF16" s="483"/>
      <c r="AXG16" s="483"/>
      <c r="AXH16" s="483"/>
      <c r="AXI16" s="483"/>
      <c r="AXJ16" s="483"/>
      <c r="AXK16" s="483"/>
      <c r="AXL16" s="483"/>
      <c r="AXM16" s="483"/>
      <c r="AXN16" s="483"/>
      <c r="AXO16" s="483"/>
      <c r="AXP16" s="483"/>
      <c r="AXQ16" s="483"/>
      <c r="AXR16" s="483"/>
      <c r="AXS16" s="483"/>
      <c r="AXT16" s="483"/>
      <c r="AXU16" s="483"/>
      <c r="AXV16" s="483"/>
      <c r="AXW16" s="483"/>
      <c r="AXX16" s="483"/>
      <c r="AXY16" s="483"/>
      <c r="AXZ16" s="483"/>
      <c r="AYA16" s="483"/>
      <c r="AYB16" s="483"/>
      <c r="AYC16" s="483"/>
      <c r="AYD16" s="483"/>
      <c r="AYE16" s="483"/>
      <c r="AYF16" s="483"/>
      <c r="AYG16" s="483"/>
      <c r="AYH16" s="483"/>
      <c r="AYI16" s="483"/>
      <c r="AYJ16" s="483"/>
      <c r="AYK16" s="483"/>
      <c r="AYL16" s="483"/>
      <c r="AYM16" s="483"/>
      <c r="AYN16" s="483"/>
      <c r="AYO16" s="483"/>
      <c r="AYP16" s="483"/>
      <c r="AYQ16" s="483"/>
      <c r="AYR16" s="483"/>
      <c r="AYS16" s="483"/>
      <c r="AYT16" s="483"/>
      <c r="AYU16" s="483"/>
      <c r="AYV16" s="483"/>
      <c r="AYW16" s="483"/>
      <c r="AYX16" s="483"/>
      <c r="AYY16" s="483"/>
      <c r="AYZ16" s="483"/>
      <c r="AZA16" s="483"/>
      <c r="AZB16" s="483"/>
      <c r="AZC16" s="483"/>
      <c r="AZD16" s="483"/>
      <c r="AZE16" s="483"/>
      <c r="AZF16" s="483"/>
      <c r="AZG16" s="483"/>
      <c r="AZH16" s="483"/>
      <c r="AZI16" s="483"/>
      <c r="AZJ16" s="483"/>
      <c r="AZK16" s="483"/>
      <c r="AZL16" s="483"/>
      <c r="AZM16" s="483"/>
      <c r="AZN16" s="483"/>
      <c r="AZO16" s="483"/>
      <c r="AZP16" s="483"/>
      <c r="AZQ16" s="483"/>
      <c r="AZR16" s="483"/>
      <c r="AZS16" s="483"/>
      <c r="AZT16" s="483"/>
      <c r="AZU16" s="483"/>
      <c r="AZV16" s="483"/>
      <c r="AZW16" s="483"/>
      <c r="AZX16" s="483"/>
      <c r="AZY16" s="483"/>
      <c r="AZZ16" s="483"/>
      <c r="BAA16" s="483"/>
      <c r="BAB16" s="483"/>
      <c r="BAC16" s="483"/>
      <c r="BAD16" s="483"/>
      <c r="BAE16" s="483"/>
      <c r="BAF16" s="483"/>
      <c r="BAG16" s="483"/>
      <c r="BAH16" s="483"/>
      <c r="BAI16" s="483"/>
      <c r="BAJ16" s="483"/>
      <c r="BAK16" s="483"/>
      <c r="BAL16" s="483"/>
      <c r="BAM16" s="483"/>
      <c r="BAN16" s="483"/>
      <c r="BAO16" s="483"/>
      <c r="BAP16" s="483"/>
      <c r="BAQ16" s="483"/>
      <c r="BAR16" s="483"/>
      <c r="BAS16" s="483"/>
      <c r="BAT16" s="483"/>
      <c r="BAU16" s="483"/>
      <c r="BAV16" s="483"/>
      <c r="BAW16" s="483"/>
      <c r="BAX16" s="483"/>
      <c r="BAY16" s="483"/>
      <c r="BAZ16" s="483"/>
      <c r="BBA16" s="483"/>
      <c r="BBB16" s="483"/>
      <c r="BBC16" s="483"/>
      <c r="BBD16" s="483"/>
      <c r="BBE16" s="483"/>
      <c r="BBF16" s="483"/>
      <c r="BBG16" s="483"/>
      <c r="BBH16" s="483"/>
      <c r="BBI16" s="483"/>
      <c r="BBJ16" s="483"/>
      <c r="BBK16" s="483"/>
      <c r="BBL16" s="483"/>
      <c r="BBM16" s="483"/>
      <c r="BBN16" s="483"/>
      <c r="BBO16" s="483"/>
      <c r="BBP16" s="483"/>
      <c r="BBQ16" s="483"/>
      <c r="BBR16" s="483"/>
      <c r="BBS16" s="483"/>
      <c r="BBT16" s="483"/>
      <c r="BBU16" s="483"/>
      <c r="BBV16" s="483"/>
      <c r="BBW16" s="483"/>
      <c r="BBX16" s="483"/>
      <c r="BBY16" s="483"/>
      <c r="BBZ16" s="483"/>
      <c r="BCA16" s="483"/>
      <c r="BCB16" s="483"/>
      <c r="BCC16" s="483"/>
      <c r="BCD16" s="483"/>
      <c r="BCE16" s="483"/>
      <c r="BCF16" s="483"/>
      <c r="BCG16" s="483"/>
      <c r="BCH16" s="483"/>
      <c r="BCI16" s="483"/>
      <c r="BCJ16" s="483"/>
      <c r="BCK16" s="483"/>
      <c r="BCL16" s="483"/>
      <c r="BCM16" s="483"/>
      <c r="BCN16" s="483"/>
      <c r="BCO16" s="483"/>
      <c r="BCP16" s="483"/>
      <c r="BCQ16" s="483"/>
      <c r="BCR16" s="483"/>
      <c r="BCS16" s="483"/>
      <c r="BCT16" s="483"/>
      <c r="BCU16" s="483"/>
      <c r="BCV16" s="483"/>
      <c r="BCW16" s="483"/>
      <c r="BCX16" s="483"/>
      <c r="BCY16" s="483"/>
      <c r="BCZ16" s="483"/>
      <c r="BDA16" s="483"/>
      <c r="BDB16" s="483"/>
      <c r="BDC16" s="483"/>
      <c r="BDD16" s="483"/>
      <c r="BDE16" s="483"/>
      <c r="BDF16" s="483"/>
      <c r="BDG16" s="483"/>
      <c r="BDH16" s="483"/>
      <c r="BDI16" s="483"/>
      <c r="BDJ16" s="483"/>
      <c r="BDK16" s="483"/>
      <c r="BDL16" s="483"/>
      <c r="BDM16" s="483"/>
      <c r="BDN16" s="483"/>
      <c r="BDO16" s="483"/>
      <c r="BDP16" s="483"/>
      <c r="BDQ16" s="483"/>
      <c r="BDR16" s="483"/>
      <c r="BDS16" s="483"/>
      <c r="BDT16" s="483"/>
      <c r="BDU16" s="483"/>
      <c r="BDV16" s="483"/>
      <c r="BDW16" s="483"/>
      <c r="BDX16" s="483"/>
      <c r="BDY16" s="483"/>
      <c r="BDZ16" s="483"/>
      <c r="BEA16" s="483"/>
      <c r="BEB16" s="483"/>
      <c r="BEC16" s="483"/>
      <c r="BED16" s="483"/>
      <c r="BEE16" s="483"/>
      <c r="BEF16" s="483"/>
      <c r="BEG16" s="483"/>
      <c r="BEH16" s="483"/>
      <c r="BEI16" s="483"/>
      <c r="BEJ16" s="483"/>
      <c r="BEK16" s="483"/>
      <c r="BEL16" s="483"/>
      <c r="BEM16" s="483"/>
      <c r="BEN16" s="483"/>
      <c r="BEO16" s="483"/>
      <c r="BEP16" s="483"/>
      <c r="BEQ16" s="483"/>
      <c r="BER16" s="483"/>
      <c r="BES16" s="483"/>
      <c r="BET16" s="483"/>
      <c r="BEU16" s="483"/>
      <c r="BEV16" s="483"/>
      <c r="BEW16" s="483"/>
      <c r="BEX16" s="483"/>
      <c r="BEY16" s="483"/>
      <c r="BEZ16" s="483"/>
      <c r="BFA16" s="483"/>
      <c r="BFB16" s="483"/>
      <c r="BFC16" s="483"/>
      <c r="BFD16" s="483"/>
      <c r="BFE16" s="483"/>
      <c r="BFF16" s="483"/>
      <c r="BFG16" s="483"/>
      <c r="BFH16" s="483"/>
      <c r="BFI16" s="483"/>
      <c r="BFJ16" s="483"/>
      <c r="BFK16" s="483"/>
      <c r="BFL16" s="483"/>
      <c r="BFM16" s="483"/>
      <c r="BFN16" s="483"/>
      <c r="BFO16" s="483"/>
      <c r="BFP16" s="483"/>
      <c r="BFQ16" s="483"/>
      <c r="BFR16" s="483"/>
      <c r="BFS16" s="483"/>
      <c r="BFT16" s="483"/>
      <c r="BFU16" s="483"/>
      <c r="BFV16" s="483"/>
      <c r="BFW16" s="483"/>
      <c r="BFX16" s="483"/>
      <c r="BFY16" s="483"/>
      <c r="BFZ16" s="483"/>
      <c r="BGA16" s="483"/>
      <c r="BGB16" s="483"/>
      <c r="BGC16" s="483"/>
      <c r="BGD16" s="483"/>
      <c r="BGE16" s="483"/>
      <c r="BGF16" s="483"/>
      <c r="BGG16" s="483"/>
      <c r="BGH16" s="483"/>
      <c r="BGI16" s="483"/>
      <c r="BGJ16" s="483"/>
      <c r="BGK16" s="483"/>
      <c r="BGL16" s="483"/>
      <c r="BGM16" s="483"/>
      <c r="BGN16" s="483"/>
      <c r="BGO16" s="483"/>
      <c r="BGP16" s="483"/>
      <c r="BGQ16" s="483"/>
      <c r="BGR16" s="483"/>
      <c r="BGS16" s="483"/>
      <c r="BGT16" s="483"/>
      <c r="BGU16" s="483"/>
      <c r="BGV16" s="483"/>
      <c r="BGW16" s="483"/>
      <c r="BGX16" s="483"/>
      <c r="BGY16" s="483"/>
      <c r="BGZ16" s="483"/>
      <c r="BHA16" s="483"/>
      <c r="BHB16" s="483"/>
      <c r="BHC16" s="483"/>
      <c r="BHD16" s="483"/>
      <c r="BHE16" s="483"/>
      <c r="BHF16" s="483"/>
      <c r="BHG16" s="483"/>
      <c r="BHH16" s="483"/>
      <c r="BHI16" s="483"/>
      <c r="BHJ16" s="483"/>
      <c r="BHK16" s="483"/>
      <c r="BHL16" s="483"/>
      <c r="BHM16" s="483"/>
      <c r="BHN16" s="483"/>
      <c r="BHO16" s="483"/>
      <c r="BHP16" s="483"/>
      <c r="BHQ16" s="483"/>
      <c r="BHR16" s="483"/>
      <c r="BHS16" s="483"/>
      <c r="BHT16" s="483"/>
      <c r="BHU16" s="483"/>
      <c r="BHV16" s="483"/>
      <c r="BHW16" s="483"/>
      <c r="BHX16" s="483"/>
      <c r="BHY16" s="483"/>
      <c r="BHZ16" s="483"/>
      <c r="BIA16" s="483"/>
      <c r="BIB16" s="483"/>
      <c r="BIC16" s="483"/>
      <c r="BID16" s="483"/>
      <c r="BIE16" s="483"/>
      <c r="BIF16" s="483"/>
      <c r="BIG16" s="483"/>
      <c r="BIH16" s="483"/>
      <c r="BII16" s="483"/>
      <c r="BIJ16" s="483"/>
      <c r="BIK16" s="483"/>
      <c r="BIL16" s="483"/>
      <c r="BIM16" s="483"/>
      <c r="BIN16" s="483"/>
      <c r="BIO16" s="483"/>
      <c r="BIP16" s="483"/>
      <c r="BIQ16" s="483"/>
      <c r="BIR16" s="483"/>
      <c r="BIS16" s="483"/>
      <c r="BIT16" s="483"/>
      <c r="BIU16" s="483"/>
      <c r="BIV16" s="483"/>
      <c r="BIW16" s="483"/>
      <c r="BIX16" s="483"/>
      <c r="BIY16" s="483"/>
      <c r="BIZ16" s="483"/>
      <c r="BJA16" s="483"/>
      <c r="BJB16" s="483"/>
      <c r="BJC16" s="483"/>
      <c r="BJD16" s="483"/>
      <c r="BJE16" s="483"/>
      <c r="BJF16" s="483"/>
      <c r="BJG16" s="483"/>
      <c r="BJH16" s="483"/>
      <c r="BJI16" s="483"/>
      <c r="BJJ16" s="483"/>
      <c r="BJK16" s="483"/>
      <c r="BJL16" s="483"/>
      <c r="BJM16" s="483"/>
      <c r="BJN16" s="483"/>
      <c r="BJO16" s="483"/>
      <c r="BJP16" s="483"/>
      <c r="BJQ16" s="483"/>
      <c r="BJR16" s="483"/>
      <c r="BJS16" s="483"/>
      <c r="BJT16" s="483"/>
      <c r="BJU16" s="483"/>
      <c r="BJV16" s="483"/>
      <c r="BJW16" s="483"/>
      <c r="BJX16" s="483"/>
      <c r="BJY16" s="483"/>
      <c r="BJZ16" s="483"/>
      <c r="BKA16" s="483"/>
      <c r="BKB16" s="483"/>
      <c r="BKC16" s="483"/>
      <c r="BKD16" s="483"/>
      <c r="BKE16" s="483"/>
      <c r="BKF16" s="483"/>
      <c r="BKG16" s="483"/>
      <c r="BKH16" s="483"/>
      <c r="BKI16" s="483"/>
      <c r="BKJ16" s="483"/>
      <c r="BKK16" s="483"/>
      <c r="BKL16" s="483"/>
      <c r="BKM16" s="483"/>
      <c r="BKN16" s="483"/>
      <c r="BKO16" s="483"/>
      <c r="BKP16" s="483"/>
      <c r="BKQ16" s="483"/>
      <c r="BKR16" s="483"/>
      <c r="BKS16" s="483"/>
      <c r="BKT16" s="483"/>
      <c r="BKU16" s="483"/>
      <c r="BKV16" s="483"/>
      <c r="BKW16" s="483"/>
      <c r="BKX16" s="483"/>
      <c r="BKY16" s="483"/>
      <c r="BKZ16" s="483"/>
      <c r="BLA16" s="483"/>
      <c r="BLB16" s="483"/>
      <c r="BLC16" s="483"/>
      <c r="BLD16" s="483"/>
      <c r="BLE16" s="483"/>
      <c r="BLF16" s="483"/>
      <c r="BLG16" s="483"/>
      <c r="BLH16" s="483"/>
      <c r="BLI16" s="483"/>
      <c r="BLJ16" s="483"/>
      <c r="BLK16" s="483"/>
      <c r="BLL16" s="483"/>
      <c r="BLM16" s="483"/>
      <c r="BLN16" s="483"/>
      <c r="BLO16" s="483"/>
      <c r="BLP16" s="483"/>
      <c r="BLQ16" s="483"/>
      <c r="BLR16" s="483"/>
      <c r="BLS16" s="483"/>
      <c r="BLT16" s="483"/>
      <c r="BLU16" s="483"/>
      <c r="BLV16" s="483"/>
      <c r="BLW16" s="483"/>
      <c r="BLX16" s="483"/>
      <c r="BLY16" s="483"/>
      <c r="BLZ16" s="483"/>
      <c r="BMA16" s="483"/>
      <c r="BMB16" s="483"/>
      <c r="BMC16" s="483"/>
      <c r="BMD16" s="483"/>
      <c r="BME16" s="483"/>
      <c r="BMF16" s="483"/>
      <c r="BMG16" s="483"/>
      <c r="BMH16" s="483"/>
      <c r="BMI16" s="483"/>
      <c r="BMJ16" s="483"/>
      <c r="BMK16" s="483"/>
      <c r="BML16" s="483"/>
      <c r="BMM16" s="483"/>
      <c r="BMN16" s="483"/>
      <c r="BMO16" s="483"/>
      <c r="BMP16" s="483"/>
      <c r="BMQ16" s="483"/>
      <c r="BMR16" s="483"/>
      <c r="BMS16" s="483"/>
      <c r="BMT16" s="483"/>
      <c r="BMU16" s="483"/>
      <c r="BMV16" s="483"/>
      <c r="BMW16" s="483"/>
      <c r="BMX16" s="483"/>
      <c r="BMY16" s="483"/>
      <c r="BMZ16" s="483"/>
      <c r="BNA16" s="483"/>
      <c r="BNB16" s="483"/>
      <c r="BNC16" s="483"/>
      <c r="BND16" s="483"/>
      <c r="BNE16" s="483"/>
      <c r="BNF16" s="483"/>
      <c r="BNG16" s="483"/>
      <c r="BNH16" s="483"/>
      <c r="BNI16" s="483"/>
      <c r="BNJ16" s="483"/>
      <c r="BNK16" s="483"/>
      <c r="BNL16" s="483"/>
      <c r="BNM16" s="483"/>
      <c r="BNN16" s="483"/>
      <c r="BNO16" s="483"/>
      <c r="BNP16" s="483"/>
      <c r="BNQ16" s="483"/>
      <c r="BNR16" s="483"/>
      <c r="BNS16" s="483"/>
      <c r="BNT16" s="483"/>
      <c r="BNU16" s="483"/>
      <c r="BNV16" s="483"/>
      <c r="BNW16" s="483"/>
      <c r="BNX16" s="483"/>
      <c r="BNY16" s="483"/>
      <c r="BNZ16" s="483"/>
      <c r="BOA16" s="483"/>
      <c r="BOB16" s="483"/>
      <c r="BOC16" s="483"/>
      <c r="BOD16" s="483"/>
      <c r="BOE16" s="483"/>
      <c r="BOF16" s="483"/>
      <c r="BOG16" s="483"/>
      <c r="BOH16" s="483"/>
      <c r="BOI16" s="483"/>
      <c r="BOJ16" s="483"/>
      <c r="BOK16" s="483"/>
      <c r="BOL16" s="483"/>
      <c r="BOM16" s="483"/>
      <c r="BON16" s="483"/>
      <c r="BOO16" s="483"/>
      <c r="BOP16" s="483"/>
      <c r="BOQ16" s="483"/>
      <c r="BOR16" s="483"/>
      <c r="BOS16" s="483"/>
      <c r="BOT16" s="483"/>
      <c r="BOU16" s="483"/>
      <c r="BOV16" s="483"/>
      <c r="BOW16" s="483"/>
      <c r="BOX16" s="483"/>
      <c r="BOY16" s="483"/>
      <c r="BOZ16" s="483"/>
      <c r="BPA16" s="483"/>
      <c r="BPB16" s="483"/>
      <c r="BPC16" s="483"/>
      <c r="BPD16" s="483"/>
      <c r="BPE16" s="483"/>
      <c r="BPF16" s="483"/>
      <c r="BPG16" s="483"/>
      <c r="BPH16" s="483"/>
      <c r="BPI16" s="483"/>
      <c r="BPJ16" s="483"/>
      <c r="BPK16" s="483"/>
      <c r="BPL16" s="483"/>
      <c r="BPM16" s="483"/>
      <c r="BPN16" s="483"/>
      <c r="BPO16" s="483"/>
      <c r="BPP16" s="483"/>
      <c r="BPQ16" s="483"/>
      <c r="BPR16" s="483"/>
      <c r="BPS16" s="483"/>
      <c r="BPT16" s="483"/>
      <c r="BPU16" s="483"/>
      <c r="BPV16" s="483"/>
      <c r="BPW16" s="483"/>
      <c r="BPX16" s="483"/>
      <c r="BPY16" s="483"/>
      <c r="BPZ16" s="483"/>
      <c r="BQA16" s="483"/>
      <c r="BQB16" s="483"/>
      <c r="BQC16" s="483"/>
      <c r="BQD16" s="483"/>
      <c r="BQE16" s="483"/>
      <c r="BQF16" s="483"/>
      <c r="BQG16" s="483"/>
      <c r="BQH16" s="483"/>
      <c r="BQI16" s="483"/>
      <c r="BQJ16" s="483"/>
      <c r="BQK16" s="483"/>
      <c r="BQL16" s="483"/>
      <c r="BQM16" s="483"/>
      <c r="BQN16" s="483"/>
      <c r="BQO16" s="483"/>
      <c r="BQP16" s="483"/>
      <c r="BQQ16" s="483"/>
      <c r="BQR16" s="483"/>
      <c r="BQS16" s="483"/>
      <c r="BQT16" s="483"/>
      <c r="BQU16" s="483"/>
      <c r="BQV16" s="483"/>
      <c r="BQW16" s="483"/>
      <c r="BQX16" s="483"/>
      <c r="BQY16" s="483"/>
      <c r="BQZ16" s="483"/>
      <c r="BRA16" s="483"/>
      <c r="BRB16" s="483"/>
      <c r="BRC16" s="483"/>
      <c r="BRD16" s="483"/>
      <c r="BRE16" s="483"/>
      <c r="BRF16" s="483"/>
      <c r="BRG16" s="483"/>
      <c r="BRH16" s="483"/>
      <c r="BRI16" s="483"/>
      <c r="BRJ16" s="483"/>
      <c r="BRK16" s="483"/>
      <c r="BRL16" s="483"/>
      <c r="BRM16" s="483"/>
      <c r="BRN16" s="483"/>
      <c r="BRO16" s="483"/>
      <c r="BRP16" s="483"/>
      <c r="BRQ16" s="483"/>
      <c r="BRR16" s="483"/>
      <c r="BRS16" s="483"/>
      <c r="BRT16" s="483"/>
      <c r="BRU16" s="483"/>
      <c r="BRV16" s="483"/>
      <c r="BRW16" s="483"/>
      <c r="BRX16" s="483"/>
      <c r="BRY16" s="483"/>
      <c r="BRZ16" s="483"/>
      <c r="BSA16" s="483"/>
      <c r="BSB16" s="483"/>
      <c r="BSC16" s="483"/>
      <c r="BSD16" s="483"/>
      <c r="BSE16" s="483"/>
      <c r="BSF16" s="483"/>
      <c r="BSG16" s="483"/>
      <c r="BSH16" s="483"/>
      <c r="BSI16" s="483"/>
      <c r="BSJ16" s="483"/>
      <c r="BSK16" s="483"/>
      <c r="BSL16" s="483"/>
      <c r="BSM16" s="483"/>
      <c r="BSN16" s="483"/>
      <c r="BSO16" s="483"/>
      <c r="BSP16" s="483"/>
      <c r="BSQ16" s="483"/>
      <c r="BSR16" s="483"/>
      <c r="BSS16" s="483"/>
      <c r="BST16" s="483"/>
      <c r="BSU16" s="483"/>
      <c r="BSV16" s="483"/>
      <c r="BSW16" s="483"/>
      <c r="BSX16" s="483"/>
      <c r="BSY16" s="483"/>
      <c r="BSZ16" s="483"/>
      <c r="BTA16" s="483"/>
      <c r="BTB16" s="483"/>
      <c r="BTC16" s="483"/>
      <c r="BTD16" s="483"/>
      <c r="BTE16" s="483"/>
      <c r="BTF16" s="483"/>
      <c r="BTG16" s="483"/>
      <c r="BTH16" s="483"/>
      <c r="BTI16" s="483"/>
      <c r="BTJ16" s="483"/>
      <c r="BTK16" s="483"/>
      <c r="BTL16" s="483"/>
      <c r="BTM16" s="483"/>
      <c r="BTN16" s="483"/>
      <c r="BTO16" s="483"/>
      <c r="BTP16" s="483"/>
      <c r="BTQ16" s="483"/>
      <c r="BTR16" s="483"/>
      <c r="BTS16" s="483"/>
      <c r="BTT16" s="483"/>
      <c r="BTU16" s="483"/>
      <c r="BTV16" s="483"/>
      <c r="BTW16" s="483"/>
      <c r="BTX16" s="483"/>
      <c r="BTY16" s="483"/>
      <c r="BTZ16" s="483"/>
      <c r="BUA16" s="483"/>
      <c r="BUB16" s="483"/>
      <c r="BUC16" s="483"/>
      <c r="BUD16" s="483"/>
      <c r="BUE16" s="483"/>
      <c r="BUF16" s="483"/>
      <c r="BUG16" s="483"/>
      <c r="BUH16" s="483"/>
      <c r="BUI16" s="483"/>
      <c r="BUJ16" s="483"/>
      <c r="BUK16" s="483"/>
      <c r="BUL16" s="483"/>
      <c r="BUM16" s="483"/>
      <c r="BUN16" s="483"/>
      <c r="BUO16" s="483"/>
      <c r="BUP16" s="483"/>
      <c r="BUQ16" s="483"/>
      <c r="BUR16" s="483"/>
      <c r="BUS16" s="483"/>
      <c r="BUT16" s="483"/>
      <c r="BUU16" s="483"/>
      <c r="BUV16" s="483"/>
      <c r="BUW16" s="483"/>
      <c r="BUX16" s="483"/>
      <c r="BUY16" s="483"/>
      <c r="BUZ16" s="483"/>
      <c r="BVA16" s="483"/>
      <c r="BVB16" s="483"/>
      <c r="BVC16" s="483"/>
      <c r="BVD16" s="483"/>
      <c r="BVE16" s="483"/>
      <c r="BVF16" s="483"/>
      <c r="BVG16" s="483"/>
      <c r="BVH16" s="483"/>
      <c r="BVI16" s="483"/>
      <c r="BVJ16" s="483"/>
      <c r="BVK16" s="483"/>
      <c r="BVL16" s="483"/>
      <c r="BVM16" s="483"/>
      <c r="BVN16" s="483"/>
      <c r="BVO16" s="483"/>
      <c r="BVP16" s="483"/>
      <c r="BVQ16" s="483"/>
      <c r="BVR16" s="483"/>
      <c r="BVS16" s="483"/>
      <c r="BVT16" s="483"/>
      <c r="BVU16" s="483"/>
      <c r="BVV16" s="483"/>
      <c r="BVW16" s="483"/>
      <c r="BVX16" s="483"/>
      <c r="BVY16" s="483"/>
      <c r="BVZ16" s="483"/>
      <c r="BWA16" s="483"/>
      <c r="BWB16" s="483"/>
      <c r="BWC16" s="483"/>
      <c r="BWD16" s="483"/>
      <c r="BWE16" s="483"/>
      <c r="BWF16" s="483"/>
      <c r="BWG16" s="483"/>
      <c r="BWH16" s="483"/>
      <c r="BWI16" s="483"/>
      <c r="BWJ16" s="483"/>
      <c r="BWK16" s="483"/>
      <c r="BWL16" s="483"/>
      <c r="BWM16" s="483"/>
      <c r="BWN16" s="483"/>
      <c r="BWO16" s="483"/>
      <c r="BWP16" s="483"/>
      <c r="BWQ16" s="483"/>
      <c r="BWR16" s="483"/>
      <c r="BWS16" s="483"/>
      <c r="BWT16" s="483"/>
      <c r="BWU16" s="483"/>
      <c r="BWV16" s="483"/>
      <c r="BWW16" s="483"/>
      <c r="BWX16" s="483"/>
      <c r="BWY16" s="483"/>
      <c r="BWZ16" s="483"/>
      <c r="BXA16" s="483"/>
      <c r="BXB16" s="483"/>
      <c r="BXC16" s="483"/>
      <c r="BXD16" s="483"/>
      <c r="BXE16" s="483"/>
      <c r="BXF16" s="483"/>
      <c r="BXG16" s="483"/>
      <c r="BXH16" s="483"/>
      <c r="BXI16" s="483"/>
      <c r="BXJ16" s="483"/>
      <c r="BXK16" s="483"/>
      <c r="BXL16" s="483"/>
      <c r="BXM16" s="483"/>
      <c r="BXN16" s="483"/>
      <c r="BXO16" s="483"/>
      <c r="BXP16" s="483"/>
      <c r="BXQ16" s="483"/>
      <c r="BXR16" s="483"/>
      <c r="BXS16" s="483"/>
      <c r="BXT16" s="483"/>
      <c r="BXU16" s="483"/>
      <c r="BXV16" s="483"/>
      <c r="BXW16" s="483"/>
      <c r="BXX16" s="483"/>
      <c r="BXY16" s="483"/>
      <c r="BXZ16" s="483"/>
      <c r="BYA16" s="483"/>
      <c r="BYB16" s="483"/>
      <c r="BYC16" s="483"/>
      <c r="BYD16" s="483"/>
      <c r="BYE16" s="483"/>
      <c r="BYF16" s="483"/>
      <c r="BYG16" s="483"/>
      <c r="BYH16" s="483"/>
      <c r="BYI16" s="483"/>
      <c r="BYJ16" s="483"/>
      <c r="BYK16" s="483"/>
      <c r="BYL16" s="483"/>
      <c r="BYM16" s="483"/>
      <c r="BYN16" s="483"/>
      <c r="BYO16" s="483"/>
      <c r="BYP16" s="483"/>
      <c r="BYQ16" s="483"/>
      <c r="BYR16" s="483"/>
      <c r="BYS16" s="483"/>
      <c r="BYT16" s="483"/>
      <c r="BYU16" s="483"/>
      <c r="BYV16" s="483"/>
      <c r="BYW16" s="483"/>
      <c r="BYX16" s="483"/>
      <c r="BYY16" s="483"/>
      <c r="BYZ16" s="483"/>
      <c r="BZA16" s="483"/>
      <c r="BZB16" s="483"/>
      <c r="BZC16" s="483"/>
      <c r="BZD16" s="483"/>
      <c r="BZE16" s="483"/>
      <c r="BZF16" s="483"/>
      <c r="BZG16" s="483"/>
      <c r="BZH16" s="483"/>
      <c r="BZI16" s="483"/>
      <c r="BZJ16" s="483"/>
      <c r="BZK16" s="483"/>
      <c r="BZL16" s="483"/>
      <c r="BZM16" s="483"/>
      <c r="BZN16" s="483"/>
      <c r="BZO16" s="483"/>
      <c r="BZP16" s="483"/>
      <c r="BZQ16" s="483"/>
      <c r="BZR16" s="483"/>
      <c r="BZS16" s="483"/>
      <c r="BZT16" s="483"/>
      <c r="BZU16" s="483"/>
      <c r="BZV16" s="483"/>
      <c r="BZW16" s="483"/>
      <c r="BZX16" s="483"/>
      <c r="BZY16" s="483"/>
      <c r="BZZ16" s="483"/>
      <c r="CAA16" s="483"/>
      <c r="CAB16" s="483"/>
      <c r="CAC16" s="483"/>
      <c r="CAD16" s="483"/>
      <c r="CAE16" s="483"/>
      <c r="CAF16" s="483"/>
      <c r="CAG16" s="483"/>
      <c r="CAH16" s="483"/>
      <c r="CAI16" s="483"/>
      <c r="CAJ16" s="483"/>
      <c r="CAK16" s="483"/>
      <c r="CAL16" s="483"/>
      <c r="CAM16" s="483"/>
      <c r="CAN16" s="483"/>
      <c r="CAO16" s="483"/>
      <c r="CAP16" s="483"/>
      <c r="CAQ16" s="483"/>
      <c r="CAR16" s="483"/>
      <c r="CAS16" s="483"/>
      <c r="CAT16" s="483"/>
      <c r="CAU16" s="483"/>
      <c r="CAV16" s="483"/>
      <c r="CAW16" s="483"/>
      <c r="CAX16" s="483"/>
      <c r="CAY16" s="483"/>
      <c r="CAZ16" s="483"/>
      <c r="CBA16" s="483"/>
      <c r="CBB16" s="483"/>
      <c r="CBC16" s="483"/>
      <c r="CBD16" s="483"/>
      <c r="CBE16" s="483"/>
      <c r="CBF16" s="483"/>
      <c r="CBG16" s="483"/>
      <c r="CBH16" s="483"/>
      <c r="CBI16" s="483"/>
      <c r="CBJ16" s="483"/>
      <c r="CBK16" s="483"/>
      <c r="CBL16" s="483"/>
      <c r="CBM16" s="483"/>
      <c r="CBN16" s="483"/>
      <c r="CBO16" s="483"/>
      <c r="CBP16" s="483"/>
      <c r="CBQ16" s="483"/>
      <c r="CBR16" s="483"/>
      <c r="CBS16" s="483"/>
      <c r="CBT16" s="483"/>
      <c r="CBU16" s="483"/>
      <c r="CBV16" s="483"/>
      <c r="CBW16" s="483"/>
      <c r="CBX16" s="483"/>
      <c r="CBY16" s="483"/>
      <c r="CBZ16" s="483"/>
      <c r="CCA16" s="483"/>
      <c r="CCB16" s="483"/>
      <c r="CCC16" s="483"/>
      <c r="CCD16" s="483"/>
      <c r="CCE16" s="483"/>
      <c r="CCF16" s="483"/>
      <c r="CCG16" s="483"/>
      <c r="CCH16" s="483"/>
      <c r="CCI16" s="483"/>
      <c r="CCJ16" s="483"/>
      <c r="CCK16" s="483"/>
      <c r="CCL16" s="483"/>
      <c r="CCM16" s="483"/>
      <c r="CCN16" s="483"/>
      <c r="CCO16" s="483"/>
      <c r="CCP16" s="483"/>
      <c r="CCQ16" s="483"/>
      <c r="CCR16" s="483"/>
      <c r="CCS16" s="483"/>
      <c r="CCT16" s="483"/>
      <c r="CCU16" s="483"/>
      <c r="CCV16" s="483"/>
      <c r="CCW16" s="483"/>
      <c r="CCX16" s="483"/>
      <c r="CCY16" s="483"/>
      <c r="CCZ16" s="483"/>
      <c r="CDA16" s="483"/>
      <c r="CDB16" s="483"/>
      <c r="CDC16" s="483"/>
      <c r="CDD16" s="483"/>
      <c r="CDE16" s="483"/>
      <c r="CDF16" s="483"/>
      <c r="CDG16" s="483"/>
      <c r="CDH16" s="483"/>
      <c r="CDI16" s="483"/>
      <c r="CDJ16" s="483"/>
      <c r="CDK16" s="483"/>
      <c r="CDL16" s="483"/>
      <c r="CDM16" s="483"/>
      <c r="CDN16" s="483"/>
      <c r="CDO16" s="483"/>
      <c r="CDP16" s="483"/>
      <c r="CDQ16" s="483"/>
      <c r="CDR16" s="483"/>
      <c r="CDS16" s="483"/>
      <c r="CDT16" s="483"/>
      <c r="CDU16" s="483"/>
      <c r="CDV16" s="483"/>
      <c r="CDW16" s="483"/>
      <c r="CDX16" s="483"/>
      <c r="CDY16" s="483"/>
      <c r="CDZ16" s="483"/>
      <c r="CEA16" s="483"/>
      <c r="CEB16" s="483"/>
      <c r="CEC16" s="483"/>
      <c r="CED16" s="483"/>
      <c r="CEE16" s="483"/>
      <c r="CEF16" s="483"/>
      <c r="CEG16" s="483"/>
      <c r="CEH16" s="483"/>
      <c r="CEI16" s="483"/>
      <c r="CEJ16" s="483"/>
      <c r="CEK16" s="483"/>
      <c r="CEL16" s="483"/>
      <c r="CEM16" s="483"/>
      <c r="CEN16" s="483"/>
      <c r="CEO16" s="483"/>
      <c r="CEP16" s="483"/>
      <c r="CEQ16" s="483"/>
      <c r="CER16" s="483"/>
      <c r="CES16" s="483"/>
      <c r="CET16" s="483"/>
      <c r="CEU16" s="483"/>
      <c r="CEV16" s="483"/>
      <c r="CEW16" s="483"/>
      <c r="CEX16" s="483"/>
      <c r="CEY16" s="483"/>
      <c r="CEZ16" s="483"/>
      <c r="CFA16" s="483"/>
      <c r="CFB16" s="483"/>
      <c r="CFC16" s="483"/>
      <c r="CFD16" s="483"/>
      <c r="CFE16" s="483"/>
      <c r="CFF16" s="483"/>
      <c r="CFG16" s="483"/>
      <c r="CFH16" s="483"/>
      <c r="CFI16" s="483"/>
      <c r="CFJ16" s="483"/>
      <c r="CFK16" s="483"/>
      <c r="CFL16" s="483"/>
      <c r="CFM16" s="483"/>
      <c r="CFN16" s="483"/>
      <c r="CFO16" s="483"/>
      <c r="CFP16" s="483"/>
      <c r="CFQ16" s="483"/>
      <c r="CFR16" s="483"/>
      <c r="CFS16" s="483"/>
      <c r="CFT16" s="483"/>
      <c r="CFU16" s="483"/>
      <c r="CFV16" s="483"/>
      <c r="CFW16" s="483"/>
      <c r="CFX16" s="483"/>
      <c r="CFY16" s="483"/>
      <c r="CFZ16" s="483"/>
      <c r="CGA16" s="483"/>
      <c r="CGB16" s="483"/>
      <c r="CGC16" s="483"/>
      <c r="CGD16" s="483"/>
      <c r="CGE16" s="483"/>
      <c r="CGF16" s="483"/>
      <c r="CGG16" s="483"/>
      <c r="CGH16" s="483"/>
      <c r="CGI16" s="483"/>
      <c r="CGJ16" s="483"/>
      <c r="CGK16" s="483"/>
      <c r="CGL16" s="483"/>
      <c r="CGM16" s="483"/>
      <c r="CGN16" s="483"/>
      <c r="CGO16" s="483"/>
      <c r="CGP16" s="483"/>
      <c r="CGQ16" s="483"/>
      <c r="CGR16" s="483"/>
      <c r="CGS16" s="483"/>
      <c r="CGT16" s="483"/>
      <c r="CGU16" s="483"/>
      <c r="CGV16" s="483"/>
      <c r="CGW16" s="483"/>
      <c r="CGX16" s="483"/>
      <c r="CGY16" s="483"/>
      <c r="CGZ16" s="483"/>
      <c r="CHA16" s="483"/>
      <c r="CHB16" s="483"/>
      <c r="CHC16" s="483"/>
      <c r="CHD16" s="483"/>
      <c r="CHE16" s="483"/>
      <c r="CHF16" s="483"/>
      <c r="CHG16" s="483"/>
      <c r="CHH16" s="483"/>
      <c r="CHI16" s="483"/>
      <c r="CHJ16" s="483"/>
      <c r="CHK16" s="483"/>
      <c r="CHL16" s="483"/>
      <c r="CHM16" s="483"/>
      <c r="CHN16" s="483"/>
      <c r="CHO16" s="483"/>
      <c r="CHP16" s="483"/>
      <c r="CHQ16" s="483"/>
      <c r="CHR16" s="483"/>
      <c r="CHS16" s="483"/>
      <c r="CHT16" s="483"/>
      <c r="CHU16" s="483"/>
      <c r="CHV16" s="483"/>
      <c r="CHW16" s="483"/>
      <c r="CHX16" s="483"/>
      <c r="CHY16" s="483"/>
      <c r="CHZ16" s="483"/>
      <c r="CIA16" s="483"/>
      <c r="CIB16" s="483"/>
      <c r="CIC16" s="483"/>
      <c r="CID16" s="483"/>
      <c r="CIE16" s="483"/>
      <c r="CIF16" s="483"/>
      <c r="CIG16" s="483"/>
      <c r="CIH16" s="483"/>
      <c r="CII16" s="483"/>
      <c r="CIJ16" s="483"/>
      <c r="CIK16" s="483"/>
      <c r="CIL16" s="483"/>
      <c r="CIM16" s="483"/>
      <c r="CIN16" s="483"/>
      <c r="CIO16" s="483"/>
      <c r="CIP16" s="483"/>
      <c r="CIQ16" s="483"/>
      <c r="CIR16" s="483"/>
      <c r="CIS16" s="483"/>
      <c r="CIT16" s="483"/>
      <c r="CIU16" s="483"/>
      <c r="CIV16" s="483"/>
      <c r="CIW16" s="483"/>
      <c r="CIX16" s="483"/>
      <c r="CIY16" s="483"/>
      <c r="CIZ16" s="483"/>
      <c r="CJA16" s="483"/>
      <c r="CJB16" s="483"/>
      <c r="CJC16" s="483"/>
      <c r="CJD16" s="483"/>
      <c r="CJE16" s="483"/>
      <c r="CJF16" s="483"/>
      <c r="CJG16" s="483"/>
      <c r="CJH16" s="483"/>
      <c r="CJI16" s="483"/>
      <c r="CJJ16" s="483"/>
      <c r="CJK16" s="483"/>
      <c r="CJL16" s="483"/>
      <c r="CJM16" s="483"/>
      <c r="CJN16" s="483"/>
      <c r="CJO16" s="483"/>
      <c r="CJP16" s="483"/>
      <c r="CJQ16" s="483"/>
      <c r="CJR16" s="483"/>
      <c r="CJS16" s="483"/>
      <c r="CJT16" s="483"/>
      <c r="CJU16" s="483"/>
      <c r="CJV16" s="483"/>
      <c r="CJW16" s="483"/>
      <c r="CJX16" s="483"/>
      <c r="CJY16" s="483"/>
      <c r="CJZ16" s="483"/>
      <c r="CKA16" s="483"/>
      <c r="CKB16" s="483"/>
      <c r="CKC16" s="483"/>
      <c r="CKD16" s="483"/>
      <c r="CKE16" s="483"/>
      <c r="CKF16" s="483"/>
      <c r="CKG16" s="483"/>
      <c r="CKH16" s="483"/>
      <c r="CKI16" s="483"/>
      <c r="CKJ16" s="483"/>
      <c r="CKK16" s="483"/>
      <c r="CKL16" s="483"/>
      <c r="CKM16" s="483"/>
      <c r="CKN16" s="483"/>
      <c r="CKO16" s="483"/>
      <c r="CKP16" s="483"/>
      <c r="CKQ16" s="483"/>
      <c r="CKR16" s="483"/>
      <c r="CKS16" s="483"/>
      <c r="CKT16" s="483"/>
      <c r="CKU16" s="483"/>
      <c r="CKV16" s="483"/>
      <c r="CKW16" s="483"/>
      <c r="CKX16" s="483"/>
      <c r="CKY16" s="483"/>
      <c r="CKZ16" s="483"/>
      <c r="CLA16" s="483"/>
      <c r="CLB16" s="483"/>
      <c r="CLC16" s="483"/>
      <c r="CLD16" s="483"/>
      <c r="CLE16" s="483"/>
      <c r="CLF16" s="483"/>
      <c r="CLG16" s="483"/>
      <c r="CLH16" s="483"/>
      <c r="CLI16" s="483"/>
      <c r="CLJ16" s="483"/>
      <c r="CLK16" s="483"/>
      <c r="CLL16" s="483"/>
      <c r="CLM16" s="483"/>
      <c r="CLN16" s="483"/>
      <c r="CLO16" s="483"/>
      <c r="CLP16" s="483"/>
      <c r="CLQ16" s="483"/>
      <c r="CLR16" s="483"/>
      <c r="CLS16" s="483"/>
      <c r="CLT16" s="483"/>
      <c r="CLU16" s="483"/>
      <c r="CLV16" s="483"/>
      <c r="CLW16" s="483"/>
      <c r="CLX16" s="483"/>
      <c r="CLY16" s="483"/>
      <c r="CLZ16" s="483"/>
      <c r="CMA16" s="483"/>
      <c r="CMB16" s="483"/>
      <c r="CMC16" s="483"/>
      <c r="CMD16" s="483"/>
      <c r="CME16" s="483"/>
      <c r="CMF16" s="483"/>
      <c r="CMG16" s="483"/>
      <c r="CMH16" s="483"/>
      <c r="CMI16" s="483"/>
      <c r="CMJ16" s="483"/>
      <c r="CMK16" s="483"/>
      <c r="CML16" s="483"/>
      <c r="CMM16" s="483"/>
      <c r="CMN16" s="483"/>
      <c r="CMO16" s="483"/>
      <c r="CMP16" s="483"/>
      <c r="CMQ16" s="483"/>
      <c r="CMR16" s="483"/>
      <c r="CMS16" s="483"/>
      <c r="CMT16" s="483"/>
      <c r="CMU16" s="483"/>
      <c r="CMV16" s="483"/>
      <c r="CMW16" s="483"/>
      <c r="CMX16" s="483"/>
      <c r="CMY16" s="483"/>
      <c r="CMZ16" s="483"/>
      <c r="CNA16" s="483"/>
      <c r="CNB16" s="483"/>
      <c r="CNC16" s="483"/>
      <c r="CND16" s="483"/>
      <c r="CNE16" s="483"/>
      <c r="CNF16" s="483"/>
      <c r="CNG16" s="483"/>
      <c r="CNH16" s="483"/>
      <c r="CNI16" s="483"/>
      <c r="CNJ16" s="483"/>
      <c r="CNK16" s="483"/>
      <c r="CNL16" s="483"/>
      <c r="CNM16" s="483"/>
      <c r="CNN16" s="483"/>
      <c r="CNO16" s="483"/>
      <c r="CNP16" s="483"/>
      <c r="CNQ16" s="483"/>
      <c r="CNR16" s="483"/>
      <c r="CNS16" s="483"/>
      <c r="CNT16" s="483"/>
      <c r="CNU16" s="483"/>
      <c r="CNV16" s="483"/>
      <c r="CNW16" s="483"/>
      <c r="CNX16" s="483"/>
      <c r="CNY16" s="483"/>
      <c r="CNZ16" s="483"/>
      <c r="COA16" s="483"/>
      <c r="COB16" s="483"/>
      <c r="COC16" s="483"/>
      <c r="COD16" s="483"/>
      <c r="COE16" s="483"/>
      <c r="COF16" s="483"/>
      <c r="COG16" s="483"/>
      <c r="COH16" s="483"/>
      <c r="COI16" s="483"/>
      <c r="COJ16" s="483"/>
      <c r="COK16" s="483"/>
      <c r="COL16" s="483"/>
      <c r="COM16" s="483"/>
      <c r="CON16" s="483"/>
      <c r="COO16" s="483"/>
      <c r="COP16" s="483"/>
      <c r="COQ16" s="483"/>
      <c r="COR16" s="483"/>
      <c r="COS16" s="483"/>
      <c r="COT16" s="483"/>
      <c r="COU16" s="483"/>
      <c r="COV16" s="483"/>
      <c r="COW16" s="483"/>
      <c r="COX16" s="483"/>
      <c r="COY16" s="483"/>
      <c r="COZ16" s="483"/>
      <c r="CPA16" s="483"/>
      <c r="CPB16" s="483"/>
      <c r="CPC16" s="483"/>
      <c r="CPD16" s="483"/>
      <c r="CPE16" s="483"/>
      <c r="CPF16" s="483"/>
      <c r="CPG16" s="483"/>
      <c r="CPH16" s="483"/>
      <c r="CPI16" s="483"/>
      <c r="CPJ16" s="483"/>
      <c r="CPK16" s="483"/>
      <c r="CPL16" s="483"/>
      <c r="CPM16" s="483"/>
      <c r="CPN16" s="483"/>
      <c r="CPO16" s="483"/>
      <c r="CPP16" s="483"/>
      <c r="CPQ16" s="483"/>
      <c r="CPR16" s="483"/>
      <c r="CPS16" s="483"/>
      <c r="CPT16" s="483"/>
      <c r="CPU16" s="483"/>
      <c r="CPV16" s="483"/>
      <c r="CPW16" s="483"/>
      <c r="CPX16" s="483"/>
      <c r="CPY16" s="483"/>
      <c r="CPZ16" s="483"/>
      <c r="CQA16" s="483"/>
      <c r="CQB16" s="483"/>
      <c r="CQC16" s="483"/>
      <c r="CQD16" s="483"/>
      <c r="CQE16" s="483"/>
      <c r="CQF16" s="483"/>
      <c r="CQG16" s="483"/>
      <c r="CQH16" s="483"/>
      <c r="CQI16" s="483"/>
      <c r="CQJ16" s="483"/>
      <c r="CQK16" s="483"/>
      <c r="CQL16" s="483"/>
      <c r="CQM16" s="483"/>
      <c r="CQN16" s="483"/>
      <c r="CQO16" s="483"/>
      <c r="CQP16" s="483"/>
      <c r="CQQ16" s="483"/>
      <c r="CQR16" s="483"/>
      <c r="CQS16" s="483"/>
      <c r="CQT16" s="483"/>
      <c r="CQU16" s="483"/>
      <c r="CQV16" s="483"/>
      <c r="CQW16" s="483"/>
      <c r="CQX16" s="483"/>
      <c r="CQY16" s="483"/>
      <c r="CQZ16" s="483"/>
      <c r="CRA16" s="483"/>
      <c r="CRB16" s="483"/>
      <c r="CRC16" s="483"/>
      <c r="CRD16" s="483"/>
      <c r="CRE16" s="483"/>
      <c r="CRF16" s="483"/>
      <c r="CRG16" s="483"/>
      <c r="CRH16" s="483"/>
      <c r="CRI16" s="483"/>
      <c r="CRJ16" s="483"/>
      <c r="CRK16" s="483"/>
      <c r="CRL16" s="483"/>
      <c r="CRM16" s="483"/>
      <c r="CRN16" s="483"/>
      <c r="CRO16" s="483"/>
      <c r="CRP16" s="483"/>
      <c r="CRQ16" s="483"/>
      <c r="CRR16" s="483"/>
      <c r="CRS16" s="483"/>
      <c r="CRT16" s="483"/>
      <c r="CRU16" s="483"/>
      <c r="CRV16" s="483"/>
      <c r="CRW16" s="483"/>
      <c r="CRX16" s="483"/>
      <c r="CRY16" s="483"/>
      <c r="CRZ16" s="483"/>
      <c r="CSA16" s="483"/>
      <c r="CSB16" s="483"/>
      <c r="CSC16" s="483"/>
      <c r="CSD16" s="483"/>
      <c r="CSE16" s="483"/>
      <c r="CSF16" s="483"/>
      <c r="CSG16" s="483"/>
      <c r="CSH16" s="483"/>
      <c r="CSI16" s="483"/>
      <c r="CSJ16" s="483"/>
      <c r="CSK16" s="483"/>
      <c r="CSL16" s="483"/>
      <c r="CSM16" s="483"/>
      <c r="CSN16" s="483"/>
      <c r="CSO16" s="483"/>
      <c r="CSP16" s="483"/>
      <c r="CSQ16" s="483"/>
      <c r="CSR16" s="483"/>
      <c r="CSS16" s="483"/>
      <c r="CST16" s="483"/>
      <c r="CSU16" s="483"/>
      <c r="CSV16" s="483"/>
      <c r="CSW16" s="483"/>
      <c r="CSX16" s="483"/>
      <c r="CSY16" s="483"/>
      <c r="CSZ16" s="483"/>
      <c r="CTA16" s="483"/>
      <c r="CTB16" s="483"/>
      <c r="CTC16" s="483"/>
      <c r="CTD16" s="483"/>
      <c r="CTE16" s="483"/>
      <c r="CTF16" s="483"/>
      <c r="CTG16" s="483"/>
      <c r="CTH16" s="483"/>
      <c r="CTI16" s="483"/>
      <c r="CTJ16" s="483"/>
      <c r="CTK16" s="483"/>
      <c r="CTL16" s="483"/>
      <c r="CTM16" s="483"/>
      <c r="CTN16" s="483"/>
      <c r="CTO16" s="483"/>
      <c r="CTP16" s="483"/>
      <c r="CTQ16" s="483"/>
      <c r="CTR16" s="483"/>
      <c r="CTS16" s="483"/>
      <c r="CTT16" s="483"/>
      <c r="CTU16" s="483"/>
      <c r="CTV16" s="483"/>
      <c r="CTW16" s="483"/>
      <c r="CTX16" s="483"/>
      <c r="CTY16" s="483"/>
      <c r="CTZ16" s="483"/>
      <c r="CUA16" s="483"/>
      <c r="CUB16" s="483"/>
      <c r="CUC16" s="483"/>
      <c r="CUD16" s="483"/>
      <c r="CUE16" s="483"/>
      <c r="CUF16" s="483"/>
      <c r="CUG16" s="483"/>
      <c r="CUH16" s="483"/>
      <c r="CUI16" s="483"/>
      <c r="CUJ16" s="483"/>
      <c r="CUK16" s="483"/>
      <c r="CUL16" s="483"/>
      <c r="CUM16" s="483"/>
      <c r="CUN16" s="483"/>
      <c r="CUO16" s="483"/>
      <c r="CUP16" s="483"/>
      <c r="CUQ16" s="483"/>
      <c r="CUR16" s="483"/>
      <c r="CUS16" s="483"/>
      <c r="CUT16" s="483"/>
      <c r="CUU16" s="483"/>
      <c r="CUV16" s="483"/>
      <c r="CUW16" s="483"/>
      <c r="CUX16" s="483"/>
      <c r="CUY16" s="483"/>
      <c r="CUZ16" s="483"/>
      <c r="CVA16" s="483"/>
      <c r="CVB16" s="483"/>
      <c r="CVC16" s="483"/>
      <c r="CVD16" s="483"/>
      <c r="CVE16" s="483"/>
      <c r="CVF16" s="483"/>
      <c r="CVG16" s="483"/>
      <c r="CVH16" s="483"/>
      <c r="CVI16" s="483"/>
      <c r="CVJ16" s="483"/>
      <c r="CVK16" s="483"/>
      <c r="CVL16" s="483"/>
      <c r="CVM16" s="483"/>
      <c r="CVN16" s="483"/>
      <c r="CVO16" s="483"/>
      <c r="CVP16" s="483"/>
      <c r="CVQ16" s="483"/>
      <c r="CVR16" s="483"/>
      <c r="CVS16" s="483"/>
      <c r="CVT16" s="483"/>
      <c r="CVU16" s="483"/>
      <c r="CVV16" s="483"/>
      <c r="CVW16" s="483"/>
      <c r="CVX16" s="483"/>
      <c r="CVY16" s="483"/>
      <c r="CVZ16" s="483"/>
      <c r="CWA16" s="483"/>
      <c r="CWB16" s="483"/>
      <c r="CWC16" s="483"/>
      <c r="CWD16" s="483"/>
      <c r="CWE16" s="483"/>
      <c r="CWF16" s="483"/>
      <c r="CWG16" s="483"/>
      <c r="CWH16" s="483"/>
      <c r="CWI16" s="483"/>
      <c r="CWJ16" s="483"/>
      <c r="CWK16" s="483"/>
      <c r="CWL16" s="483"/>
      <c r="CWM16" s="483"/>
      <c r="CWN16" s="483"/>
      <c r="CWO16" s="483"/>
      <c r="CWP16" s="483"/>
      <c r="CWQ16" s="483"/>
      <c r="CWR16" s="483"/>
      <c r="CWS16" s="483"/>
      <c r="CWT16" s="483"/>
      <c r="CWU16" s="483"/>
      <c r="CWV16" s="483"/>
      <c r="CWW16" s="483"/>
      <c r="CWX16" s="483"/>
      <c r="CWY16" s="483"/>
      <c r="CWZ16" s="483"/>
      <c r="CXA16" s="483"/>
      <c r="CXB16" s="483"/>
      <c r="CXC16" s="483"/>
      <c r="CXD16" s="483"/>
      <c r="CXE16" s="483"/>
      <c r="CXF16" s="483"/>
      <c r="CXG16" s="483"/>
      <c r="CXH16" s="483"/>
      <c r="CXI16" s="483"/>
      <c r="CXJ16" s="483"/>
      <c r="CXK16" s="483"/>
      <c r="CXL16" s="483"/>
      <c r="CXM16" s="483"/>
      <c r="CXN16" s="483"/>
      <c r="CXO16" s="483"/>
      <c r="CXP16" s="483"/>
      <c r="CXQ16" s="483"/>
      <c r="CXR16" s="483"/>
      <c r="CXS16" s="483"/>
      <c r="CXT16" s="483"/>
      <c r="CXU16" s="483"/>
      <c r="CXV16" s="483"/>
      <c r="CXW16" s="483"/>
      <c r="CXX16" s="483"/>
      <c r="CXY16" s="483"/>
      <c r="CXZ16" s="483"/>
      <c r="CYA16" s="483"/>
      <c r="CYB16" s="483"/>
      <c r="CYC16" s="483"/>
      <c r="CYD16" s="483"/>
      <c r="CYE16" s="483"/>
      <c r="CYF16" s="483"/>
      <c r="CYG16" s="483"/>
      <c r="CYH16" s="483"/>
      <c r="CYI16" s="483"/>
      <c r="CYJ16" s="483"/>
      <c r="CYK16" s="483"/>
      <c r="CYL16" s="483"/>
      <c r="CYM16" s="483"/>
      <c r="CYN16" s="483"/>
      <c r="CYO16" s="483"/>
      <c r="CYP16" s="483"/>
      <c r="CYQ16" s="483"/>
      <c r="CYR16" s="483"/>
      <c r="CYS16" s="483"/>
      <c r="CYT16" s="483"/>
      <c r="CYU16" s="483"/>
      <c r="CYV16" s="483"/>
      <c r="CYW16" s="483"/>
      <c r="CYX16" s="483"/>
      <c r="CYY16" s="483"/>
      <c r="CYZ16" s="483"/>
      <c r="CZA16" s="483"/>
      <c r="CZB16" s="483"/>
      <c r="CZC16" s="483"/>
      <c r="CZD16" s="483"/>
      <c r="CZE16" s="483"/>
      <c r="CZF16" s="483"/>
      <c r="CZG16" s="483"/>
      <c r="CZH16" s="483"/>
      <c r="CZI16" s="483"/>
      <c r="CZJ16" s="483"/>
      <c r="CZK16" s="483"/>
      <c r="CZL16" s="483"/>
      <c r="CZM16" s="483"/>
      <c r="CZN16" s="483"/>
      <c r="CZO16" s="483"/>
      <c r="CZP16" s="483"/>
      <c r="CZQ16" s="483"/>
      <c r="CZR16" s="483"/>
      <c r="CZS16" s="483"/>
      <c r="CZT16" s="483"/>
      <c r="CZU16" s="483"/>
      <c r="CZV16" s="483"/>
      <c r="CZW16" s="483"/>
      <c r="CZX16" s="483"/>
      <c r="CZY16" s="483"/>
      <c r="CZZ16" s="483"/>
      <c r="DAA16" s="483"/>
      <c r="DAB16" s="483"/>
      <c r="DAC16" s="483"/>
      <c r="DAD16" s="483"/>
      <c r="DAE16" s="483"/>
      <c r="DAF16" s="483"/>
      <c r="DAG16" s="483"/>
      <c r="DAH16" s="483"/>
      <c r="DAI16" s="483"/>
      <c r="DAJ16" s="483"/>
      <c r="DAK16" s="483"/>
      <c r="DAL16" s="483"/>
      <c r="DAM16" s="483"/>
      <c r="DAN16" s="483"/>
      <c r="DAO16" s="483"/>
      <c r="DAP16" s="483"/>
      <c r="DAQ16" s="483"/>
      <c r="DAR16" s="483"/>
      <c r="DAS16" s="483"/>
      <c r="DAT16" s="483"/>
      <c r="DAU16" s="483"/>
      <c r="DAV16" s="483"/>
      <c r="DAW16" s="483"/>
      <c r="DAX16" s="483"/>
      <c r="DAY16" s="483"/>
      <c r="DAZ16" s="483"/>
      <c r="DBA16" s="483"/>
      <c r="DBB16" s="483"/>
      <c r="DBC16" s="483"/>
      <c r="DBD16" s="483"/>
      <c r="DBE16" s="483"/>
      <c r="DBF16" s="483"/>
      <c r="DBG16" s="483"/>
      <c r="DBH16" s="483"/>
      <c r="DBI16" s="483"/>
      <c r="DBJ16" s="483"/>
      <c r="DBK16" s="483"/>
      <c r="DBL16" s="483"/>
      <c r="DBM16" s="483"/>
      <c r="DBN16" s="483"/>
      <c r="DBO16" s="483"/>
      <c r="DBP16" s="483"/>
      <c r="DBQ16" s="483"/>
      <c r="DBR16" s="483"/>
      <c r="DBS16" s="483"/>
      <c r="DBT16" s="483"/>
      <c r="DBU16" s="483"/>
      <c r="DBV16" s="483"/>
      <c r="DBW16" s="483"/>
      <c r="DBX16" s="483"/>
      <c r="DBY16" s="483"/>
      <c r="DBZ16" s="483"/>
      <c r="DCA16" s="483"/>
      <c r="DCB16" s="483"/>
      <c r="DCC16" s="483"/>
      <c r="DCD16" s="483"/>
      <c r="DCE16" s="483"/>
      <c r="DCF16" s="483"/>
      <c r="DCG16" s="483"/>
      <c r="DCH16" s="483"/>
      <c r="DCI16" s="483"/>
      <c r="DCJ16" s="483"/>
      <c r="DCK16" s="483"/>
      <c r="DCL16" s="483"/>
      <c r="DCM16" s="483"/>
      <c r="DCN16" s="483"/>
      <c r="DCO16" s="483"/>
      <c r="DCP16" s="483"/>
      <c r="DCQ16" s="483"/>
      <c r="DCR16" s="483"/>
      <c r="DCS16" s="483"/>
      <c r="DCT16" s="483"/>
      <c r="DCU16" s="483"/>
      <c r="DCV16" s="483"/>
      <c r="DCW16" s="483"/>
      <c r="DCX16" s="483"/>
      <c r="DCY16" s="483"/>
      <c r="DCZ16" s="483"/>
      <c r="DDA16" s="483"/>
      <c r="DDB16" s="483"/>
      <c r="DDC16" s="483"/>
      <c r="DDD16" s="483"/>
      <c r="DDE16" s="483"/>
      <c r="DDF16" s="483"/>
      <c r="DDG16" s="483"/>
      <c r="DDH16" s="483"/>
      <c r="DDI16" s="483"/>
      <c r="DDJ16" s="483"/>
      <c r="DDK16" s="483"/>
      <c r="DDL16" s="483"/>
      <c r="DDM16" s="483"/>
      <c r="DDN16" s="483"/>
      <c r="DDO16" s="483"/>
      <c r="DDP16" s="483"/>
      <c r="DDQ16" s="483"/>
      <c r="DDR16" s="483"/>
      <c r="DDS16" s="483"/>
      <c r="DDT16" s="483"/>
      <c r="DDU16" s="483"/>
      <c r="DDV16" s="483"/>
      <c r="DDW16" s="483"/>
      <c r="DDX16" s="483"/>
      <c r="DDY16" s="483"/>
      <c r="DDZ16" s="483"/>
      <c r="DEA16" s="483"/>
      <c r="DEB16" s="483"/>
      <c r="DEC16" s="483"/>
      <c r="DED16" s="483"/>
      <c r="DEE16" s="483"/>
      <c r="DEF16" s="483"/>
      <c r="DEG16" s="483"/>
      <c r="DEH16" s="483"/>
      <c r="DEI16" s="483"/>
      <c r="DEJ16" s="483"/>
      <c r="DEK16" s="483"/>
      <c r="DEL16" s="483"/>
      <c r="DEM16" s="483"/>
      <c r="DEN16" s="483"/>
      <c r="DEO16" s="483"/>
      <c r="DEP16" s="483"/>
      <c r="DEQ16" s="483"/>
      <c r="DER16" s="483"/>
      <c r="DES16" s="483"/>
      <c r="DET16" s="483"/>
      <c r="DEU16" s="483"/>
      <c r="DEV16" s="483"/>
      <c r="DEW16" s="483"/>
      <c r="DEX16" s="483"/>
      <c r="DEY16" s="483"/>
      <c r="DEZ16" s="483"/>
      <c r="DFA16" s="483"/>
      <c r="DFB16" s="483"/>
      <c r="DFC16" s="483"/>
      <c r="DFD16" s="483"/>
      <c r="DFE16" s="483"/>
      <c r="DFF16" s="483"/>
      <c r="DFG16" s="483"/>
      <c r="DFH16" s="483"/>
      <c r="DFI16" s="483"/>
      <c r="DFJ16" s="483"/>
      <c r="DFK16" s="483"/>
      <c r="DFL16" s="483"/>
      <c r="DFM16" s="483"/>
      <c r="DFN16" s="483"/>
      <c r="DFO16" s="483"/>
      <c r="DFP16" s="483"/>
      <c r="DFQ16" s="483"/>
      <c r="DFR16" s="483"/>
      <c r="DFS16" s="483"/>
      <c r="DFT16" s="483"/>
      <c r="DFU16" s="483"/>
      <c r="DFV16" s="483"/>
      <c r="DFW16" s="483"/>
      <c r="DFX16" s="483"/>
      <c r="DFY16" s="483"/>
      <c r="DFZ16" s="483"/>
      <c r="DGA16" s="483"/>
      <c r="DGB16" s="483"/>
      <c r="DGC16" s="483"/>
      <c r="DGD16" s="483"/>
      <c r="DGE16" s="483"/>
      <c r="DGF16" s="483"/>
      <c r="DGG16" s="483"/>
      <c r="DGH16" s="483"/>
      <c r="DGI16" s="483"/>
      <c r="DGJ16" s="483"/>
      <c r="DGK16" s="483"/>
      <c r="DGL16" s="483"/>
      <c r="DGM16" s="483"/>
      <c r="DGN16" s="483"/>
      <c r="DGO16" s="483"/>
      <c r="DGP16" s="483"/>
      <c r="DGQ16" s="483"/>
      <c r="DGR16" s="483"/>
      <c r="DGS16" s="483"/>
      <c r="DGT16" s="483"/>
      <c r="DGU16" s="483"/>
      <c r="DGV16" s="483"/>
      <c r="DGW16" s="483"/>
      <c r="DGX16" s="483"/>
      <c r="DGY16" s="483"/>
      <c r="DGZ16" s="483"/>
      <c r="DHA16" s="483"/>
      <c r="DHB16" s="483"/>
      <c r="DHC16" s="483"/>
      <c r="DHD16" s="483"/>
      <c r="DHE16" s="483"/>
      <c r="DHF16" s="483"/>
      <c r="DHG16" s="483"/>
      <c r="DHH16" s="483"/>
      <c r="DHI16" s="483"/>
      <c r="DHJ16" s="483"/>
      <c r="DHK16" s="483"/>
      <c r="DHL16" s="483"/>
      <c r="DHM16" s="483"/>
      <c r="DHN16" s="483"/>
      <c r="DHO16" s="483"/>
      <c r="DHP16" s="483"/>
      <c r="DHQ16" s="483"/>
      <c r="DHR16" s="483"/>
      <c r="DHS16" s="483"/>
      <c r="DHT16" s="483"/>
      <c r="DHU16" s="483"/>
      <c r="DHV16" s="483"/>
      <c r="DHW16" s="483"/>
      <c r="DHX16" s="483"/>
      <c r="DHY16" s="483"/>
      <c r="DHZ16" s="483"/>
      <c r="DIA16" s="483"/>
      <c r="DIB16" s="483"/>
      <c r="DIC16" s="483"/>
      <c r="DID16" s="483"/>
      <c r="DIE16" s="483"/>
      <c r="DIF16" s="483"/>
      <c r="DIG16" s="483"/>
      <c r="DIH16" s="483"/>
      <c r="DII16" s="483"/>
      <c r="DIJ16" s="483"/>
      <c r="DIK16" s="483"/>
      <c r="DIL16" s="483"/>
      <c r="DIM16" s="483"/>
      <c r="DIN16" s="483"/>
      <c r="DIO16" s="483"/>
      <c r="DIP16" s="483"/>
      <c r="DIQ16" s="483"/>
      <c r="DIR16" s="483"/>
      <c r="DIS16" s="483"/>
      <c r="DIT16" s="483"/>
      <c r="DIU16" s="483"/>
      <c r="DIV16" s="483"/>
      <c r="DIW16" s="483"/>
      <c r="DIX16" s="483"/>
      <c r="DIY16" s="483"/>
      <c r="DIZ16" s="483"/>
      <c r="DJA16" s="483"/>
      <c r="DJB16" s="483"/>
      <c r="DJC16" s="483"/>
      <c r="DJD16" s="483"/>
      <c r="DJE16" s="483"/>
      <c r="DJF16" s="483"/>
      <c r="DJG16" s="483"/>
      <c r="DJH16" s="483"/>
      <c r="DJI16" s="483"/>
      <c r="DJJ16" s="483"/>
      <c r="DJK16" s="483"/>
      <c r="DJL16" s="483"/>
      <c r="DJM16" s="483"/>
      <c r="DJN16" s="483"/>
      <c r="DJO16" s="483"/>
      <c r="DJP16" s="483"/>
      <c r="DJQ16" s="483"/>
      <c r="DJR16" s="483"/>
      <c r="DJS16" s="483"/>
      <c r="DJT16" s="483"/>
      <c r="DJU16" s="483"/>
      <c r="DJV16" s="483"/>
      <c r="DJW16" s="483"/>
      <c r="DJX16" s="483"/>
      <c r="DJY16" s="483"/>
      <c r="DJZ16" s="483"/>
      <c r="DKA16" s="483"/>
      <c r="DKB16" s="483"/>
      <c r="DKC16" s="483"/>
      <c r="DKD16" s="483"/>
      <c r="DKE16" s="483"/>
      <c r="DKF16" s="483"/>
      <c r="DKG16" s="483"/>
      <c r="DKH16" s="483"/>
      <c r="DKI16" s="483"/>
      <c r="DKJ16" s="483"/>
      <c r="DKK16" s="483"/>
      <c r="DKL16" s="483"/>
      <c r="DKM16" s="483"/>
      <c r="DKN16" s="483"/>
      <c r="DKO16" s="483"/>
      <c r="DKP16" s="483"/>
      <c r="DKQ16" s="483"/>
      <c r="DKR16" s="483"/>
      <c r="DKS16" s="483"/>
      <c r="DKT16" s="483"/>
      <c r="DKU16" s="483"/>
      <c r="DKV16" s="483"/>
      <c r="DKW16" s="483"/>
      <c r="DKX16" s="483"/>
      <c r="DKY16" s="483"/>
      <c r="DKZ16" s="483"/>
      <c r="DLA16" s="483"/>
      <c r="DLB16" s="483"/>
      <c r="DLC16" s="483"/>
      <c r="DLD16" s="483"/>
      <c r="DLE16" s="483"/>
      <c r="DLF16" s="483"/>
      <c r="DLG16" s="483"/>
      <c r="DLH16" s="483"/>
      <c r="DLI16" s="483"/>
      <c r="DLJ16" s="483"/>
      <c r="DLK16" s="483"/>
      <c r="DLL16" s="483"/>
      <c r="DLM16" s="483"/>
      <c r="DLN16" s="483"/>
      <c r="DLO16" s="483"/>
      <c r="DLP16" s="483"/>
      <c r="DLQ16" s="483"/>
      <c r="DLR16" s="483"/>
      <c r="DLS16" s="483"/>
      <c r="DLT16" s="483"/>
      <c r="DLU16" s="483"/>
      <c r="DLV16" s="483"/>
      <c r="DLW16" s="483"/>
      <c r="DLX16" s="483"/>
      <c r="DLY16" s="483"/>
      <c r="DLZ16" s="483"/>
      <c r="DMA16" s="483"/>
      <c r="DMB16" s="483"/>
      <c r="DMC16" s="483"/>
      <c r="DMD16" s="483"/>
      <c r="DME16" s="483"/>
      <c r="DMF16" s="483"/>
      <c r="DMG16" s="483"/>
      <c r="DMH16" s="483"/>
      <c r="DMI16" s="483"/>
      <c r="DMJ16" s="483"/>
      <c r="DMK16" s="483"/>
      <c r="DML16" s="483"/>
      <c r="DMM16" s="483"/>
      <c r="DMN16" s="483"/>
      <c r="DMO16" s="483"/>
      <c r="DMP16" s="483"/>
      <c r="DMQ16" s="483"/>
      <c r="DMR16" s="483"/>
      <c r="DMS16" s="483"/>
      <c r="DMT16" s="483"/>
      <c r="DMU16" s="483"/>
      <c r="DMV16" s="483"/>
      <c r="DMW16" s="483"/>
      <c r="DMX16" s="483"/>
      <c r="DMY16" s="483"/>
      <c r="DMZ16" s="483"/>
      <c r="DNA16" s="483"/>
      <c r="DNB16" s="483"/>
      <c r="DNC16" s="483"/>
      <c r="DND16" s="483"/>
      <c r="DNE16" s="483"/>
      <c r="DNF16" s="483"/>
      <c r="DNG16" s="483"/>
      <c r="DNH16" s="483"/>
      <c r="DNI16" s="483"/>
      <c r="DNJ16" s="483"/>
      <c r="DNK16" s="483"/>
      <c r="DNL16" s="483"/>
      <c r="DNM16" s="483"/>
      <c r="DNN16" s="483"/>
      <c r="DNO16" s="483"/>
      <c r="DNP16" s="483"/>
      <c r="DNQ16" s="483"/>
      <c r="DNR16" s="483"/>
      <c r="DNS16" s="483"/>
      <c r="DNT16" s="483"/>
      <c r="DNU16" s="483"/>
      <c r="DNV16" s="483"/>
      <c r="DNW16" s="483"/>
      <c r="DNX16" s="483"/>
      <c r="DNY16" s="483"/>
      <c r="DNZ16" s="483"/>
      <c r="DOA16" s="483"/>
      <c r="DOB16" s="483"/>
      <c r="DOC16" s="483"/>
      <c r="DOD16" s="483"/>
      <c r="DOE16" s="483"/>
      <c r="DOF16" s="483"/>
      <c r="DOG16" s="483"/>
      <c r="DOH16" s="483"/>
      <c r="DOI16" s="483"/>
      <c r="DOJ16" s="483"/>
      <c r="DOK16" s="483"/>
      <c r="DOL16" s="483"/>
      <c r="DOM16" s="483"/>
      <c r="DON16" s="483"/>
      <c r="DOO16" s="483"/>
      <c r="DOP16" s="483"/>
      <c r="DOQ16" s="483"/>
      <c r="DOR16" s="483"/>
      <c r="DOS16" s="483"/>
      <c r="DOT16" s="483"/>
      <c r="DOU16" s="483"/>
      <c r="DOV16" s="483"/>
      <c r="DOW16" s="483"/>
      <c r="DOX16" s="483"/>
      <c r="DOY16" s="483"/>
      <c r="DOZ16" s="483"/>
      <c r="DPA16" s="483"/>
      <c r="DPB16" s="483"/>
      <c r="DPC16" s="483"/>
      <c r="DPD16" s="483"/>
      <c r="DPE16" s="483"/>
      <c r="DPF16" s="483"/>
      <c r="DPG16" s="483"/>
      <c r="DPH16" s="483"/>
      <c r="DPI16" s="483"/>
      <c r="DPJ16" s="483"/>
      <c r="DPK16" s="483"/>
      <c r="DPL16" s="483"/>
      <c r="DPM16" s="483"/>
      <c r="DPN16" s="483"/>
      <c r="DPO16" s="483"/>
      <c r="DPP16" s="483"/>
      <c r="DPQ16" s="483"/>
      <c r="DPR16" s="483"/>
      <c r="DPS16" s="483"/>
      <c r="DPT16" s="483"/>
      <c r="DPU16" s="483"/>
      <c r="DPV16" s="483"/>
      <c r="DPW16" s="483"/>
      <c r="DPX16" s="483"/>
      <c r="DPY16" s="483"/>
      <c r="DPZ16" s="483"/>
      <c r="DQA16" s="483"/>
      <c r="DQB16" s="483"/>
      <c r="DQC16" s="483"/>
      <c r="DQD16" s="483"/>
      <c r="DQE16" s="483"/>
      <c r="DQF16" s="483"/>
      <c r="DQG16" s="483"/>
      <c r="DQH16" s="483"/>
      <c r="DQI16" s="483"/>
      <c r="DQJ16" s="483"/>
      <c r="DQK16" s="483"/>
      <c r="DQL16" s="483"/>
      <c r="DQM16" s="483"/>
      <c r="DQN16" s="483"/>
      <c r="DQO16" s="483"/>
      <c r="DQP16" s="483"/>
      <c r="DQQ16" s="483"/>
      <c r="DQR16" s="483"/>
      <c r="DQS16" s="483"/>
      <c r="DQT16" s="483"/>
      <c r="DQU16" s="483"/>
      <c r="DQV16" s="483"/>
      <c r="DQW16" s="483"/>
      <c r="DQX16" s="483"/>
      <c r="DQY16" s="483"/>
      <c r="DQZ16" s="483"/>
      <c r="DRA16" s="483"/>
      <c r="DRB16" s="483"/>
      <c r="DRC16" s="483"/>
      <c r="DRD16" s="483"/>
      <c r="DRE16" s="483"/>
      <c r="DRF16" s="483"/>
      <c r="DRG16" s="483"/>
      <c r="DRH16" s="483"/>
      <c r="DRI16" s="483"/>
      <c r="DRJ16" s="483"/>
      <c r="DRK16" s="483"/>
      <c r="DRL16" s="483"/>
      <c r="DRM16" s="483"/>
      <c r="DRN16" s="483"/>
      <c r="DRO16" s="483"/>
      <c r="DRP16" s="483"/>
      <c r="DRQ16" s="483"/>
      <c r="DRR16" s="483"/>
      <c r="DRS16" s="483"/>
      <c r="DRT16" s="483"/>
      <c r="DRU16" s="483"/>
      <c r="DRV16" s="483"/>
      <c r="DRW16" s="483"/>
      <c r="DRX16" s="483"/>
      <c r="DRY16" s="483"/>
      <c r="DRZ16" s="483"/>
      <c r="DSA16" s="483"/>
      <c r="DSB16" s="483"/>
      <c r="DSC16" s="483"/>
      <c r="DSD16" s="483"/>
      <c r="DSE16" s="483"/>
      <c r="DSF16" s="483"/>
      <c r="DSG16" s="483"/>
      <c r="DSH16" s="483"/>
      <c r="DSI16" s="483"/>
      <c r="DSJ16" s="483"/>
      <c r="DSK16" s="483"/>
      <c r="DSL16" s="483"/>
      <c r="DSM16" s="483"/>
      <c r="DSN16" s="483"/>
      <c r="DSO16" s="483"/>
      <c r="DSP16" s="483"/>
      <c r="DSQ16" s="483"/>
      <c r="DSR16" s="483"/>
      <c r="DSS16" s="483"/>
      <c r="DST16" s="483"/>
      <c r="DSU16" s="483"/>
      <c r="DSV16" s="483"/>
      <c r="DSW16" s="483"/>
      <c r="DSX16" s="483"/>
      <c r="DSY16" s="483"/>
      <c r="DSZ16" s="483"/>
      <c r="DTA16" s="483"/>
      <c r="DTB16" s="483"/>
      <c r="DTC16" s="483"/>
      <c r="DTD16" s="483"/>
      <c r="DTE16" s="483"/>
      <c r="DTF16" s="483"/>
      <c r="DTG16" s="483"/>
      <c r="DTH16" s="483"/>
      <c r="DTI16" s="483"/>
      <c r="DTJ16" s="483"/>
      <c r="DTK16" s="483"/>
      <c r="DTL16" s="483"/>
      <c r="DTM16" s="483"/>
      <c r="DTN16" s="483"/>
      <c r="DTO16" s="483"/>
      <c r="DTP16" s="483"/>
      <c r="DTQ16" s="483"/>
      <c r="DTR16" s="483"/>
      <c r="DTS16" s="483"/>
      <c r="DTT16" s="483"/>
      <c r="DTU16" s="483"/>
      <c r="DTV16" s="483"/>
      <c r="DTW16" s="483"/>
      <c r="DTX16" s="483"/>
      <c r="DTY16" s="483"/>
      <c r="DTZ16" s="483"/>
      <c r="DUA16" s="483"/>
      <c r="DUB16" s="483"/>
      <c r="DUC16" s="483"/>
      <c r="DUD16" s="483"/>
      <c r="DUE16" s="483"/>
      <c r="DUF16" s="483"/>
      <c r="DUG16" s="483"/>
      <c r="DUH16" s="483"/>
      <c r="DUI16" s="483"/>
      <c r="DUJ16" s="483"/>
      <c r="DUK16" s="483"/>
      <c r="DUL16" s="483"/>
      <c r="DUM16" s="483"/>
      <c r="DUN16" s="483"/>
      <c r="DUO16" s="483"/>
      <c r="DUP16" s="483"/>
      <c r="DUQ16" s="483"/>
      <c r="DUR16" s="483"/>
      <c r="DUS16" s="483"/>
      <c r="DUT16" s="483"/>
      <c r="DUU16" s="483"/>
      <c r="DUV16" s="483"/>
      <c r="DUW16" s="483"/>
      <c r="DUX16" s="483"/>
      <c r="DUY16" s="483"/>
      <c r="DUZ16" s="483"/>
      <c r="DVA16" s="483"/>
      <c r="DVB16" s="483"/>
      <c r="DVC16" s="483"/>
      <c r="DVD16" s="483"/>
      <c r="DVE16" s="483"/>
      <c r="DVF16" s="483"/>
      <c r="DVG16" s="483"/>
      <c r="DVH16" s="483"/>
      <c r="DVI16" s="483"/>
      <c r="DVJ16" s="483"/>
      <c r="DVK16" s="483"/>
      <c r="DVL16" s="483"/>
      <c r="DVM16" s="483"/>
      <c r="DVN16" s="483"/>
      <c r="DVO16" s="483"/>
      <c r="DVP16" s="483"/>
      <c r="DVQ16" s="483"/>
      <c r="DVR16" s="483"/>
      <c r="DVS16" s="483"/>
      <c r="DVT16" s="483"/>
      <c r="DVU16" s="483"/>
      <c r="DVV16" s="483"/>
      <c r="DVW16" s="483"/>
      <c r="DVX16" s="483"/>
      <c r="DVY16" s="483"/>
      <c r="DVZ16" s="483"/>
      <c r="DWA16" s="483"/>
      <c r="DWB16" s="483"/>
      <c r="DWC16" s="483"/>
      <c r="DWD16" s="483"/>
      <c r="DWE16" s="483"/>
      <c r="DWF16" s="483"/>
      <c r="DWG16" s="483"/>
      <c r="DWH16" s="483"/>
      <c r="DWI16" s="483"/>
      <c r="DWJ16" s="483"/>
      <c r="DWK16" s="483"/>
      <c r="DWL16" s="483"/>
      <c r="DWM16" s="483"/>
      <c r="DWN16" s="483"/>
      <c r="DWO16" s="483"/>
      <c r="DWP16" s="483"/>
      <c r="DWQ16" s="483"/>
      <c r="DWR16" s="483"/>
      <c r="DWS16" s="483"/>
      <c r="DWT16" s="483"/>
      <c r="DWU16" s="483"/>
      <c r="DWV16" s="483"/>
      <c r="DWW16" s="483"/>
      <c r="DWX16" s="483"/>
      <c r="DWY16" s="483"/>
      <c r="DWZ16" s="483"/>
      <c r="DXA16" s="483"/>
      <c r="DXB16" s="483"/>
      <c r="DXC16" s="483"/>
      <c r="DXD16" s="483"/>
      <c r="DXE16" s="483"/>
      <c r="DXF16" s="483"/>
      <c r="DXG16" s="483"/>
      <c r="DXH16" s="483"/>
      <c r="DXI16" s="483"/>
      <c r="DXJ16" s="483"/>
      <c r="DXK16" s="483"/>
      <c r="DXL16" s="483"/>
      <c r="DXM16" s="483"/>
      <c r="DXN16" s="483"/>
      <c r="DXO16" s="483"/>
      <c r="DXP16" s="483"/>
      <c r="DXQ16" s="483"/>
      <c r="DXR16" s="483"/>
      <c r="DXS16" s="483"/>
      <c r="DXT16" s="483"/>
      <c r="DXU16" s="483"/>
      <c r="DXV16" s="483"/>
      <c r="DXW16" s="483"/>
      <c r="DXX16" s="483"/>
      <c r="DXY16" s="483"/>
      <c r="DXZ16" s="483"/>
      <c r="DYA16" s="483"/>
      <c r="DYB16" s="483"/>
      <c r="DYC16" s="483"/>
      <c r="DYD16" s="483"/>
      <c r="DYE16" s="483"/>
      <c r="DYF16" s="483"/>
      <c r="DYG16" s="483"/>
      <c r="DYH16" s="483"/>
      <c r="DYI16" s="483"/>
      <c r="DYJ16" s="483"/>
      <c r="DYK16" s="483"/>
      <c r="DYL16" s="483"/>
      <c r="DYM16" s="483"/>
      <c r="DYN16" s="483"/>
      <c r="DYO16" s="483"/>
      <c r="DYP16" s="483"/>
      <c r="DYQ16" s="483"/>
      <c r="DYR16" s="483"/>
      <c r="DYS16" s="483"/>
      <c r="DYT16" s="483"/>
      <c r="DYU16" s="483"/>
      <c r="DYV16" s="483"/>
      <c r="DYW16" s="483"/>
      <c r="DYX16" s="483"/>
      <c r="DYY16" s="483"/>
      <c r="DYZ16" s="483"/>
      <c r="DZA16" s="483"/>
      <c r="DZB16" s="483"/>
      <c r="DZC16" s="483"/>
      <c r="DZD16" s="483"/>
      <c r="DZE16" s="483"/>
      <c r="DZF16" s="483"/>
      <c r="DZG16" s="483"/>
      <c r="DZH16" s="483"/>
      <c r="DZI16" s="483"/>
      <c r="DZJ16" s="483"/>
      <c r="DZK16" s="483"/>
      <c r="DZL16" s="483"/>
      <c r="DZM16" s="483"/>
      <c r="DZN16" s="483"/>
      <c r="DZO16" s="483"/>
      <c r="DZP16" s="483"/>
      <c r="DZQ16" s="483"/>
      <c r="DZR16" s="483"/>
      <c r="DZS16" s="483"/>
      <c r="DZT16" s="483"/>
      <c r="DZU16" s="483"/>
      <c r="DZV16" s="483"/>
      <c r="DZW16" s="483"/>
      <c r="DZX16" s="483"/>
      <c r="DZY16" s="483"/>
      <c r="DZZ16" s="483"/>
      <c r="EAA16" s="483"/>
      <c r="EAB16" s="483"/>
      <c r="EAC16" s="483"/>
      <c r="EAD16" s="483"/>
      <c r="EAE16" s="483"/>
      <c r="EAF16" s="483"/>
      <c r="EAG16" s="483"/>
      <c r="EAH16" s="483"/>
      <c r="EAI16" s="483"/>
      <c r="EAJ16" s="483"/>
      <c r="EAK16" s="483"/>
      <c r="EAL16" s="483"/>
      <c r="EAM16" s="483"/>
      <c r="EAN16" s="483"/>
      <c r="EAO16" s="483"/>
      <c r="EAP16" s="483"/>
      <c r="EAQ16" s="483"/>
      <c r="EAR16" s="483"/>
      <c r="EAS16" s="483"/>
      <c r="EAT16" s="483"/>
      <c r="EAU16" s="483"/>
      <c r="EAV16" s="483"/>
      <c r="EAW16" s="483"/>
      <c r="EAX16" s="483"/>
      <c r="EAY16" s="483"/>
      <c r="EAZ16" s="483"/>
      <c r="EBA16" s="483"/>
      <c r="EBB16" s="483"/>
      <c r="EBC16" s="483"/>
      <c r="EBD16" s="483"/>
      <c r="EBE16" s="483"/>
      <c r="EBF16" s="483"/>
      <c r="EBG16" s="483"/>
      <c r="EBH16" s="483"/>
      <c r="EBI16" s="483"/>
      <c r="EBJ16" s="483"/>
      <c r="EBK16" s="483"/>
      <c r="EBL16" s="483"/>
      <c r="EBM16" s="483"/>
      <c r="EBN16" s="483"/>
      <c r="EBO16" s="483"/>
      <c r="EBP16" s="483"/>
      <c r="EBQ16" s="483"/>
      <c r="EBR16" s="483"/>
      <c r="EBS16" s="483"/>
      <c r="EBT16" s="483"/>
      <c r="EBU16" s="483"/>
      <c r="EBV16" s="483"/>
      <c r="EBW16" s="483"/>
      <c r="EBX16" s="483"/>
      <c r="EBY16" s="483"/>
      <c r="EBZ16" s="483"/>
      <c r="ECA16" s="483"/>
      <c r="ECB16" s="483"/>
      <c r="ECC16" s="483"/>
      <c r="ECD16" s="483"/>
      <c r="ECE16" s="483"/>
      <c r="ECF16" s="483"/>
      <c r="ECG16" s="483"/>
      <c r="ECH16" s="483"/>
      <c r="ECI16" s="483"/>
      <c r="ECJ16" s="483"/>
      <c r="ECK16" s="483"/>
      <c r="ECL16" s="483"/>
      <c r="ECM16" s="483"/>
      <c r="ECN16" s="483"/>
      <c r="ECO16" s="483"/>
      <c r="ECP16" s="483"/>
      <c r="ECQ16" s="483"/>
      <c r="ECR16" s="483"/>
      <c r="ECS16" s="483"/>
      <c r="ECT16" s="483"/>
      <c r="ECU16" s="483"/>
      <c r="ECV16" s="483"/>
      <c r="ECW16" s="483"/>
      <c r="ECX16" s="483"/>
      <c r="ECY16" s="483"/>
      <c r="ECZ16" s="483"/>
      <c r="EDA16" s="483"/>
      <c r="EDB16" s="483"/>
      <c r="EDC16" s="483"/>
      <c r="EDD16" s="483"/>
      <c r="EDE16" s="483"/>
      <c r="EDF16" s="483"/>
      <c r="EDG16" s="483"/>
      <c r="EDH16" s="483"/>
      <c r="EDI16" s="483"/>
      <c r="EDJ16" s="483"/>
      <c r="EDK16" s="483"/>
      <c r="EDL16" s="483"/>
      <c r="EDM16" s="483"/>
      <c r="EDN16" s="483"/>
      <c r="EDO16" s="483"/>
      <c r="EDP16" s="483"/>
      <c r="EDQ16" s="483"/>
      <c r="EDR16" s="483"/>
      <c r="EDS16" s="483"/>
      <c r="EDT16" s="483"/>
      <c r="EDU16" s="483"/>
      <c r="EDV16" s="483"/>
      <c r="EDW16" s="483"/>
      <c r="EDX16" s="483"/>
      <c r="EDY16" s="483"/>
      <c r="EDZ16" s="483"/>
      <c r="EEA16" s="483"/>
      <c r="EEB16" s="483"/>
      <c r="EEC16" s="483"/>
      <c r="EED16" s="483"/>
      <c r="EEE16" s="483"/>
      <c r="EEF16" s="483"/>
      <c r="EEG16" s="483"/>
      <c r="EEH16" s="483"/>
      <c r="EEI16" s="483"/>
      <c r="EEJ16" s="483"/>
      <c r="EEK16" s="483"/>
      <c r="EEL16" s="483"/>
      <c r="EEM16" s="483"/>
      <c r="EEN16" s="483"/>
      <c r="EEO16" s="483"/>
      <c r="EEP16" s="483"/>
      <c r="EEQ16" s="483"/>
      <c r="EER16" s="483"/>
      <c r="EES16" s="483"/>
      <c r="EET16" s="483"/>
      <c r="EEU16" s="483"/>
      <c r="EEV16" s="483"/>
      <c r="EEW16" s="483"/>
      <c r="EEX16" s="483"/>
      <c r="EEY16" s="483"/>
      <c r="EEZ16" s="483"/>
      <c r="EFA16" s="483"/>
      <c r="EFB16" s="483"/>
      <c r="EFC16" s="483"/>
      <c r="EFD16" s="483"/>
      <c r="EFE16" s="483"/>
      <c r="EFF16" s="483"/>
      <c r="EFG16" s="483"/>
      <c r="EFH16" s="483"/>
      <c r="EFI16" s="483"/>
      <c r="EFJ16" s="483"/>
      <c r="EFK16" s="483"/>
      <c r="EFL16" s="483"/>
      <c r="EFM16" s="483"/>
      <c r="EFN16" s="483"/>
      <c r="EFO16" s="483"/>
      <c r="EFP16" s="483"/>
      <c r="EFQ16" s="483"/>
      <c r="EFR16" s="483"/>
      <c r="EFS16" s="483"/>
      <c r="EFT16" s="483"/>
      <c r="EFU16" s="483"/>
      <c r="EFV16" s="483"/>
      <c r="EFW16" s="483"/>
      <c r="EFX16" s="483"/>
      <c r="EFY16" s="483"/>
      <c r="EFZ16" s="483"/>
      <c r="EGA16" s="483"/>
      <c r="EGB16" s="483"/>
      <c r="EGC16" s="483"/>
      <c r="EGD16" s="483"/>
      <c r="EGE16" s="483"/>
      <c r="EGF16" s="483"/>
      <c r="EGG16" s="483"/>
      <c r="EGH16" s="483"/>
      <c r="EGI16" s="483"/>
      <c r="EGJ16" s="483"/>
      <c r="EGK16" s="483"/>
      <c r="EGL16" s="483"/>
      <c r="EGM16" s="483"/>
      <c r="EGN16" s="483"/>
      <c r="EGO16" s="483"/>
      <c r="EGP16" s="483"/>
      <c r="EGQ16" s="483"/>
      <c r="EGR16" s="483"/>
      <c r="EGS16" s="483"/>
      <c r="EGT16" s="483"/>
      <c r="EGU16" s="483"/>
      <c r="EGV16" s="483"/>
      <c r="EGW16" s="483"/>
      <c r="EGX16" s="483"/>
      <c r="EGY16" s="483"/>
      <c r="EGZ16" s="483"/>
      <c r="EHA16" s="483"/>
      <c r="EHB16" s="483"/>
      <c r="EHC16" s="483"/>
      <c r="EHD16" s="483"/>
      <c r="EHE16" s="483"/>
      <c r="EHF16" s="483"/>
      <c r="EHG16" s="483"/>
      <c r="EHH16" s="483"/>
      <c r="EHI16" s="483"/>
      <c r="EHJ16" s="483"/>
      <c r="EHK16" s="483"/>
      <c r="EHL16" s="483"/>
      <c r="EHM16" s="483"/>
      <c r="EHN16" s="483"/>
      <c r="EHO16" s="483"/>
      <c r="EHP16" s="483"/>
      <c r="EHQ16" s="483"/>
      <c r="EHR16" s="483"/>
      <c r="EHS16" s="483"/>
      <c r="EHT16" s="483"/>
      <c r="EHU16" s="483"/>
      <c r="EHV16" s="483"/>
      <c r="EHW16" s="483"/>
      <c r="EHX16" s="483"/>
      <c r="EHY16" s="483"/>
      <c r="EHZ16" s="483"/>
      <c r="EIA16" s="483"/>
      <c r="EIB16" s="483"/>
      <c r="EIC16" s="483"/>
      <c r="EID16" s="483"/>
      <c r="EIE16" s="483"/>
      <c r="EIF16" s="483"/>
      <c r="EIG16" s="483"/>
      <c r="EIH16" s="483"/>
      <c r="EII16" s="483"/>
      <c r="EIJ16" s="483"/>
      <c r="EIK16" s="483"/>
      <c r="EIL16" s="483"/>
      <c r="EIM16" s="483"/>
      <c r="EIN16" s="483"/>
      <c r="EIO16" s="483"/>
      <c r="EIP16" s="483"/>
      <c r="EIQ16" s="483"/>
      <c r="EIR16" s="483"/>
      <c r="EIS16" s="483"/>
      <c r="EIT16" s="483"/>
      <c r="EIU16" s="483"/>
      <c r="EIV16" s="483"/>
      <c r="EIW16" s="483"/>
      <c r="EIX16" s="483"/>
      <c r="EIY16" s="483"/>
      <c r="EIZ16" s="483"/>
      <c r="EJA16" s="483"/>
      <c r="EJB16" s="483"/>
      <c r="EJC16" s="483"/>
      <c r="EJD16" s="483"/>
      <c r="EJE16" s="483"/>
      <c r="EJF16" s="483"/>
      <c r="EJG16" s="483"/>
      <c r="EJH16" s="483"/>
      <c r="EJI16" s="483"/>
      <c r="EJJ16" s="483"/>
      <c r="EJK16" s="483"/>
      <c r="EJL16" s="483"/>
      <c r="EJM16" s="483"/>
      <c r="EJN16" s="483"/>
      <c r="EJO16" s="483"/>
      <c r="EJP16" s="483"/>
      <c r="EJQ16" s="483"/>
      <c r="EJR16" s="483"/>
      <c r="EJS16" s="483"/>
      <c r="EJT16" s="483"/>
      <c r="EJU16" s="483"/>
      <c r="EJV16" s="483"/>
      <c r="EJW16" s="483"/>
      <c r="EJX16" s="483"/>
      <c r="EJY16" s="483"/>
      <c r="EJZ16" s="483"/>
      <c r="EKA16" s="483"/>
      <c r="EKB16" s="483"/>
      <c r="EKC16" s="483"/>
      <c r="EKD16" s="483"/>
      <c r="EKE16" s="483"/>
      <c r="EKF16" s="483"/>
      <c r="EKG16" s="483"/>
      <c r="EKH16" s="483"/>
      <c r="EKI16" s="483"/>
      <c r="EKJ16" s="483"/>
      <c r="EKK16" s="483"/>
      <c r="EKL16" s="483"/>
      <c r="EKM16" s="483"/>
      <c r="EKN16" s="483"/>
      <c r="EKO16" s="483"/>
      <c r="EKP16" s="483"/>
      <c r="EKQ16" s="483"/>
      <c r="EKR16" s="483"/>
      <c r="EKS16" s="483"/>
      <c r="EKT16" s="483"/>
      <c r="EKU16" s="483"/>
      <c r="EKV16" s="483"/>
      <c r="EKW16" s="483"/>
      <c r="EKX16" s="483"/>
      <c r="EKY16" s="483"/>
      <c r="EKZ16" s="483"/>
      <c r="ELA16" s="483"/>
      <c r="ELB16" s="483"/>
      <c r="ELC16" s="483"/>
      <c r="ELD16" s="483"/>
      <c r="ELE16" s="483"/>
      <c r="ELF16" s="483"/>
      <c r="ELG16" s="483"/>
      <c r="ELH16" s="483"/>
      <c r="ELI16" s="483"/>
      <c r="ELJ16" s="483"/>
      <c r="ELK16" s="483"/>
      <c r="ELL16" s="483"/>
      <c r="ELM16" s="483"/>
      <c r="ELN16" s="483"/>
      <c r="ELO16" s="483"/>
      <c r="ELP16" s="483"/>
      <c r="ELQ16" s="483"/>
      <c r="ELR16" s="483"/>
      <c r="ELS16" s="483"/>
      <c r="ELT16" s="483"/>
      <c r="ELU16" s="483"/>
      <c r="ELV16" s="483"/>
      <c r="ELW16" s="483"/>
      <c r="ELX16" s="483"/>
      <c r="ELY16" s="483"/>
      <c r="ELZ16" s="483"/>
      <c r="EMA16" s="483"/>
      <c r="EMB16" s="483"/>
      <c r="EMC16" s="483"/>
      <c r="EMD16" s="483"/>
      <c r="EME16" s="483"/>
      <c r="EMF16" s="483"/>
      <c r="EMG16" s="483"/>
      <c r="EMH16" s="483"/>
      <c r="EMI16" s="483"/>
      <c r="EMJ16" s="483"/>
      <c r="EMK16" s="483"/>
      <c r="EML16" s="483"/>
      <c r="EMM16" s="483"/>
      <c r="EMN16" s="483"/>
      <c r="EMO16" s="483"/>
      <c r="EMP16" s="483"/>
      <c r="EMQ16" s="483"/>
      <c r="EMR16" s="483"/>
      <c r="EMS16" s="483"/>
      <c r="EMT16" s="483"/>
      <c r="EMU16" s="483"/>
      <c r="EMV16" s="483"/>
      <c r="EMW16" s="483"/>
      <c r="EMX16" s="483"/>
      <c r="EMY16" s="483"/>
      <c r="EMZ16" s="483"/>
      <c r="ENA16" s="483"/>
      <c r="ENB16" s="483"/>
      <c r="ENC16" s="483"/>
      <c r="END16" s="483"/>
      <c r="ENE16" s="483"/>
      <c r="ENF16" s="483"/>
      <c r="ENG16" s="483"/>
      <c r="ENH16" s="483"/>
      <c r="ENI16" s="483"/>
      <c r="ENJ16" s="483"/>
      <c r="ENK16" s="483"/>
      <c r="ENL16" s="483"/>
      <c r="ENM16" s="483"/>
      <c r="ENN16" s="483"/>
      <c r="ENO16" s="483"/>
      <c r="ENP16" s="483"/>
      <c r="ENQ16" s="483"/>
      <c r="ENR16" s="483"/>
      <c r="ENS16" s="483"/>
      <c r="ENT16" s="483"/>
      <c r="ENU16" s="483"/>
      <c r="ENV16" s="483"/>
      <c r="ENW16" s="483"/>
      <c r="ENX16" s="483"/>
      <c r="ENY16" s="483"/>
      <c r="ENZ16" s="483"/>
      <c r="EOA16" s="483"/>
      <c r="EOB16" s="483"/>
      <c r="EOC16" s="483"/>
      <c r="EOD16" s="483"/>
      <c r="EOE16" s="483"/>
      <c r="EOF16" s="483"/>
      <c r="EOG16" s="483"/>
      <c r="EOH16" s="483"/>
      <c r="EOI16" s="483"/>
      <c r="EOJ16" s="483"/>
      <c r="EOK16" s="483"/>
      <c r="EOL16" s="483"/>
      <c r="EOM16" s="483"/>
      <c r="EON16" s="483"/>
      <c r="EOO16" s="483"/>
      <c r="EOP16" s="483"/>
      <c r="EOQ16" s="483"/>
      <c r="EOR16" s="483"/>
      <c r="EOS16" s="483"/>
      <c r="EOT16" s="483"/>
      <c r="EOU16" s="483"/>
      <c r="EOV16" s="483"/>
      <c r="EOW16" s="483"/>
      <c r="EOX16" s="483"/>
      <c r="EOY16" s="483"/>
      <c r="EOZ16" s="483"/>
      <c r="EPA16" s="483"/>
      <c r="EPB16" s="483"/>
      <c r="EPC16" s="483"/>
      <c r="EPD16" s="483"/>
      <c r="EPE16" s="483"/>
      <c r="EPF16" s="483"/>
      <c r="EPG16" s="483"/>
      <c r="EPH16" s="483"/>
      <c r="EPI16" s="483"/>
      <c r="EPJ16" s="483"/>
      <c r="EPK16" s="483"/>
      <c r="EPL16" s="483"/>
      <c r="EPM16" s="483"/>
      <c r="EPN16" s="483"/>
      <c r="EPO16" s="483"/>
      <c r="EPP16" s="483"/>
      <c r="EPQ16" s="483"/>
      <c r="EPR16" s="483"/>
      <c r="EPS16" s="483"/>
      <c r="EPT16" s="483"/>
      <c r="EPU16" s="483"/>
      <c r="EPV16" s="483"/>
      <c r="EPW16" s="483"/>
      <c r="EPX16" s="483"/>
      <c r="EPY16" s="483"/>
      <c r="EPZ16" s="483"/>
      <c r="EQA16" s="483"/>
      <c r="EQB16" s="483"/>
      <c r="EQC16" s="483"/>
      <c r="EQD16" s="483"/>
      <c r="EQE16" s="483"/>
      <c r="EQF16" s="483"/>
      <c r="EQG16" s="483"/>
      <c r="EQH16" s="483"/>
      <c r="EQI16" s="483"/>
      <c r="EQJ16" s="483"/>
      <c r="EQK16" s="483"/>
      <c r="EQL16" s="483"/>
      <c r="EQM16" s="483"/>
      <c r="EQN16" s="483"/>
      <c r="EQO16" s="483"/>
      <c r="EQP16" s="483"/>
      <c r="EQQ16" s="483"/>
      <c r="EQR16" s="483"/>
      <c r="EQS16" s="483"/>
      <c r="EQT16" s="483"/>
      <c r="EQU16" s="483"/>
      <c r="EQV16" s="483"/>
      <c r="EQW16" s="483"/>
      <c r="EQX16" s="483"/>
      <c r="EQY16" s="483"/>
      <c r="EQZ16" s="483"/>
      <c r="ERA16" s="483"/>
      <c r="ERB16" s="483"/>
      <c r="ERC16" s="483"/>
      <c r="ERD16" s="483"/>
      <c r="ERE16" s="483"/>
      <c r="ERF16" s="483"/>
      <c r="ERG16" s="483"/>
      <c r="ERH16" s="483"/>
      <c r="ERI16" s="483"/>
      <c r="ERJ16" s="483"/>
      <c r="ERK16" s="483"/>
      <c r="ERL16" s="483"/>
      <c r="ERM16" s="483"/>
      <c r="ERN16" s="483"/>
      <c r="ERO16" s="483"/>
      <c r="ERP16" s="483"/>
      <c r="ERQ16" s="483"/>
      <c r="ERR16" s="483"/>
      <c r="ERS16" s="483"/>
      <c r="ERT16" s="483"/>
      <c r="ERU16" s="483"/>
      <c r="ERV16" s="483"/>
      <c r="ERW16" s="483"/>
      <c r="ERX16" s="483"/>
      <c r="ERY16" s="483"/>
      <c r="ERZ16" s="483"/>
      <c r="ESA16" s="483"/>
      <c r="ESB16" s="483"/>
      <c r="ESC16" s="483"/>
      <c r="ESD16" s="483"/>
      <c r="ESE16" s="483"/>
      <c r="ESF16" s="483"/>
      <c r="ESG16" s="483"/>
      <c r="ESH16" s="483"/>
      <c r="ESI16" s="483"/>
      <c r="ESJ16" s="483"/>
      <c r="ESK16" s="483"/>
      <c r="ESL16" s="483"/>
      <c r="ESM16" s="483"/>
      <c r="ESN16" s="483"/>
      <c r="ESO16" s="483"/>
      <c r="ESP16" s="483"/>
      <c r="ESQ16" s="483"/>
      <c r="ESR16" s="483"/>
      <c r="ESS16" s="483"/>
      <c r="EST16" s="483"/>
      <c r="ESU16" s="483"/>
      <c r="ESV16" s="483"/>
      <c r="ESW16" s="483"/>
      <c r="ESX16" s="483"/>
      <c r="ESY16" s="483"/>
      <c r="ESZ16" s="483"/>
      <c r="ETA16" s="483"/>
      <c r="ETB16" s="483"/>
      <c r="ETC16" s="483"/>
      <c r="ETD16" s="483"/>
      <c r="ETE16" s="483"/>
      <c r="ETF16" s="483"/>
      <c r="ETG16" s="483"/>
      <c r="ETH16" s="483"/>
      <c r="ETI16" s="483"/>
      <c r="ETJ16" s="483"/>
      <c r="ETK16" s="483"/>
      <c r="ETL16" s="483"/>
      <c r="ETM16" s="483"/>
      <c r="ETN16" s="483"/>
      <c r="ETO16" s="483"/>
      <c r="ETP16" s="483"/>
      <c r="ETQ16" s="483"/>
      <c r="ETR16" s="483"/>
      <c r="ETS16" s="483"/>
      <c r="ETT16" s="483"/>
      <c r="ETU16" s="483"/>
      <c r="ETV16" s="483"/>
      <c r="ETW16" s="483"/>
      <c r="ETX16" s="483"/>
      <c r="ETY16" s="483"/>
      <c r="ETZ16" s="483"/>
      <c r="EUA16" s="483"/>
      <c r="EUB16" s="483"/>
      <c r="EUC16" s="483"/>
      <c r="EUD16" s="483"/>
      <c r="EUE16" s="483"/>
      <c r="EUF16" s="483"/>
      <c r="EUG16" s="483"/>
      <c r="EUH16" s="483"/>
      <c r="EUI16" s="483"/>
      <c r="EUJ16" s="483"/>
      <c r="EUK16" s="483"/>
      <c r="EUL16" s="483"/>
      <c r="EUM16" s="483"/>
      <c r="EUN16" s="483"/>
      <c r="EUO16" s="483"/>
      <c r="EUP16" s="483"/>
      <c r="EUQ16" s="483"/>
      <c r="EUR16" s="483"/>
      <c r="EUS16" s="483"/>
      <c r="EUT16" s="483"/>
      <c r="EUU16" s="483"/>
      <c r="EUV16" s="483"/>
      <c r="EUW16" s="483"/>
      <c r="EUX16" s="483"/>
      <c r="EUY16" s="483"/>
      <c r="EUZ16" s="483"/>
      <c r="EVA16" s="483"/>
      <c r="EVB16" s="483"/>
      <c r="EVC16" s="483"/>
      <c r="EVD16" s="483"/>
      <c r="EVE16" s="483"/>
      <c r="EVF16" s="483"/>
      <c r="EVG16" s="483"/>
      <c r="EVH16" s="483"/>
      <c r="EVI16" s="483"/>
      <c r="EVJ16" s="483"/>
      <c r="EVK16" s="483"/>
      <c r="EVL16" s="483"/>
      <c r="EVM16" s="483"/>
      <c r="EVN16" s="483"/>
      <c r="EVO16" s="483"/>
      <c r="EVP16" s="483"/>
      <c r="EVQ16" s="483"/>
      <c r="EVR16" s="483"/>
      <c r="EVS16" s="483"/>
      <c r="EVT16" s="483"/>
      <c r="EVU16" s="483"/>
      <c r="EVV16" s="483"/>
      <c r="EVW16" s="483"/>
      <c r="EVX16" s="483"/>
      <c r="EVY16" s="483"/>
      <c r="EVZ16" s="483"/>
      <c r="EWA16" s="483"/>
      <c r="EWB16" s="483"/>
      <c r="EWC16" s="483"/>
      <c r="EWD16" s="483"/>
      <c r="EWE16" s="483"/>
      <c r="EWF16" s="483"/>
      <c r="EWG16" s="483"/>
      <c r="EWH16" s="483"/>
      <c r="EWI16" s="483"/>
      <c r="EWJ16" s="483"/>
      <c r="EWK16" s="483"/>
      <c r="EWL16" s="483"/>
      <c r="EWM16" s="483"/>
      <c r="EWN16" s="483"/>
      <c r="EWO16" s="483"/>
      <c r="EWP16" s="483"/>
      <c r="EWQ16" s="483"/>
      <c r="EWR16" s="483"/>
      <c r="EWS16" s="483"/>
      <c r="EWT16" s="483"/>
      <c r="EWU16" s="483"/>
      <c r="EWV16" s="483"/>
      <c r="EWW16" s="483"/>
      <c r="EWX16" s="483"/>
      <c r="EWY16" s="483"/>
      <c r="EWZ16" s="483"/>
      <c r="EXA16" s="483"/>
      <c r="EXB16" s="483"/>
      <c r="EXC16" s="483"/>
      <c r="EXD16" s="483"/>
      <c r="EXE16" s="483"/>
      <c r="EXF16" s="483"/>
      <c r="EXG16" s="483"/>
      <c r="EXH16" s="483"/>
      <c r="EXI16" s="483"/>
      <c r="EXJ16" s="483"/>
      <c r="EXK16" s="483"/>
      <c r="EXL16" s="483"/>
      <c r="EXM16" s="483"/>
      <c r="EXN16" s="483"/>
      <c r="EXO16" s="483"/>
      <c r="EXP16" s="483"/>
      <c r="EXQ16" s="483"/>
      <c r="EXR16" s="483"/>
      <c r="EXS16" s="483"/>
      <c r="EXT16" s="483"/>
      <c r="EXU16" s="483"/>
      <c r="EXV16" s="483"/>
      <c r="EXW16" s="483"/>
      <c r="EXX16" s="483"/>
      <c r="EXY16" s="483"/>
      <c r="EXZ16" s="483"/>
      <c r="EYA16" s="483"/>
      <c r="EYB16" s="483"/>
      <c r="EYC16" s="483"/>
      <c r="EYD16" s="483"/>
      <c r="EYE16" s="483"/>
      <c r="EYF16" s="483"/>
      <c r="EYG16" s="483"/>
      <c r="EYH16" s="483"/>
      <c r="EYI16" s="483"/>
      <c r="EYJ16" s="483"/>
      <c r="EYK16" s="483"/>
      <c r="EYL16" s="483"/>
      <c r="EYM16" s="483"/>
      <c r="EYN16" s="483"/>
      <c r="EYO16" s="483"/>
      <c r="EYP16" s="483"/>
      <c r="EYQ16" s="483"/>
      <c r="EYR16" s="483"/>
      <c r="EYS16" s="483"/>
      <c r="EYT16" s="483"/>
      <c r="EYU16" s="483"/>
      <c r="EYV16" s="483"/>
      <c r="EYW16" s="483"/>
      <c r="EYX16" s="483"/>
      <c r="EYY16" s="483"/>
      <c r="EYZ16" s="483"/>
      <c r="EZA16" s="483"/>
      <c r="EZB16" s="483"/>
      <c r="EZC16" s="483"/>
      <c r="EZD16" s="483"/>
      <c r="EZE16" s="483"/>
      <c r="EZF16" s="483"/>
      <c r="EZG16" s="483"/>
      <c r="EZH16" s="483"/>
      <c r="EZI16" s="483"/>
      <c r="EZJ16" s="483"/>
      <c r="EZK16" s="483"/>
      <c r="EZL16" s="483"/>
      <c r="EZM16" s="483"/>
      <c r="EZN16" s="483"/>
      <c r="EZO16" s="483"/>
      <c r="EZP16" s="483"/>
      <c r="EZQ16" s="483"/>
      <c r="EZR16" s="483"/>
      <c r="EZS16" s="483"/>
      <c r="EZT16" s="483"/>
      <c r="EZU16" s="483"/>
      <c r="EZV16" s="483"/>
      <c r="EZW16" s="483"/>
      <c r="EZX16" s="483"/>
      <c r="EZY16" s="483"/>
      <c r="EZZ16" s="483"/>
      <c r="FAA16" s="483"/>
      <c r="FAB16" s="483"/>
      <c r="FAC16" s="483"/>
      <c r="FAD16" s="483"/>
      <c r="FAE16" s="483"/>
      <c r="FAF16" s="483"/>
      <c r="FAG16" s="483"/>
      <c r="FAH16" s="483"/>
      <c r="FAI16" s="483"/>
      <c r="FAJ16" s="483"/>
      <c r="FAK16" s="483"/>
      <c r="FAL16" s="483"/>
      <c r="FAM16" s="483"/>
      <c r="FAN16" s="483"/>
      <c r="FAO16" s="483"/>
      <c r="FAP16" s="483"/>
      <c r="FAQ16" s="483"/>
      <c r="FAR16" s="483"/>
      <c r="FAS16" s="483"/>
      <c r="FAT16" s="483"/>
      <c r="FAU16" s="483"/>
      <c r="FAV16" s="483"/>
      <c r="FAW16" s="483"/>
      <c r="FAX16" s="483"/>
      <c r="FAY16" s="483"/>
      <c r="FAZ16" s="483"/>
      <c r="FBA16" s="483"/>
      <c r="FBB16" s="483"/>
      <c r="FBC16" s="483"/>
      <c r="FBD16" s="483"/>
      <c r="FBE16" s="483"/>
      <c r="FBF16" s="483"/>
      <c r="FBG16" s="483"/>
      <c r="FBH16" s="483"/>
      <c r="FBI16" s="483"/>
      <c r="FBJ16" s="483"/>
      <c r="FBK16" s="483"/>
      <c r="FBL16" s="483"/>
      <c r="FBM16" s="483"/>
      <c r="FBN16" s="483"/>
      <c r="FBO16" s="483"/>
      <c r="FBP16" s="483"/>
      <c r="FBQ16" s="483"/>
      <c r="FBR16" s="483"/>
      <c r="FBS16" s="483"/>
      <c r="FBT16" s="483"/>
      <c r="FBU16" s="483"/>
      <c r="FBV16" s="483"/>
      <c r="FBW16" s="483"/>
      <c r="FBX16" s="483"/>
      <c r="FBY16" s="483"/>
      <c r="FBZ16" s="483"/>
      <c r="FCA16" s="483"/>
      <c r="FCB16" s="483"/>
      <c r="FCC16" s="483"/>
      <c r="FCD16" s="483"/>
      <c r="FCE16" s="483"/>
      <c r="FCF16" s="483"/>
      <c r="FCG16" s="483"/>
      <c r="FCH16" s="483"/>
      <c r="FCI16" s="483"/>
      <c r="FCJ16" s="483"/>
      <c r="FCK16" s="483"/>
      <c r="FCL16" s="483"/>
      <c r="FCM16" s="483"/>
      <c r="FCN16" s="483"/>
      <c r="FCO16" s="483"/>
      <c r="FCP16" s="483"/>
      <c r="FCQ16" s="483"/>
      <c r="FCR16" s="483"/>
      <c r="FCS16" s="483"/>
      <c r="FCT16" s="483"/>
      <c r="FCU16" s="483"/>
      <c r="FCV16" s="483"/>
      <c r="FCW16" s="483"/>
      <c r="FCX16" s="483"/>
      <c r="FCY16" s="483"/>
      <c r="FCZ16" s="483"/>
      <c r="FDA16" s="483"/>
      <c r="FDB16" s="483"/>
      <c r="FDC16" s="483"/>
      <c r="FDD16" s="483"/>
      <c r="FDE16" s="483"/>
      <c r="FDF16" s="483"/>
      <c r="FDG16" s="483"/>
      <c r="FDH16" s="483"/>
      <c r="FDI16" s="483"/>
      <c r="FDJ16" s="483"/>
      <c r="FDK16" s="483"/>
      <c r="FDL16" s="483"/>
      <c r="FDM16" s="483"/>
      <c r="FDN16" s="483"/>
      <c r="FDO16" s="483"/>
      <c r="FDP16" s="483"/>
      <c r="FDQ16" s="483"/>
      <c r="FDR16" s="483"/>
      <c r="FDS16" s="483"/>
      <c r="FDT16" s="483"/>
      <c r="FDU16" s="483"/>
      <c r="FDV16" s="483"/>
      <c r="FDW16" s="483"/>
      <c r="FDX16" s="483"/>
      <c r="FDY16" s="483"/>
      <c r="FDZ16" s="483"/>
      <c r="FEA16" s="483"/>
      <c r="FEB16" s="483"/>
      <c r="FEC16" s="483"/>
      <c r="FED16" s="483"/>
      <c r="FEE16" s="483"/>
      <c r="FEF16" s="483"/>
      <c r="FEG16" s="483"/>
      <c r="FEH16" s="483"/>
      <c r="FEI16" s="483"/>
      <c r="FEJ16" s="483"/>
      <c r="FEK16" s="483"/>
      <c r="FEL16" s="483"/>
      <c r="FEM16" s="483"/>
      <c r="FEN16" s="483"/>
      <c r="FEO16" s="483"/>
      <c r="FEP16" s="483"/>
      <c r="FEQ16" s="483"/>
      <c r="FER16" s="483"/>
      <c r="FES16" s="483"/>
      <c r="FET16" s="483"/>
      <c r="FEU16" s="483"/>
      <c r="FEV16" s="483"/>
      <c r="FEW16" s="483"/>
      <c r="FEX16" s="483"/>
      <c r="FEY16" s="483"/>
      <c r="FEZ16" s="483"/>
      <c r="FFA16" s="483"/>
      <c r="FFB16" s="483"/>
      <c r="FFC16" s="483"/>
      <c r="FFD16" s="483"/>
      <c r="FFE16" s="483"/>
      <c r="FFF16" s="483"/>
      <c r="FFG16" s="483"/>
      <c r="FFH16" s="483"/>
      <c r="FFI16" s="483"/>
      <c r="FFJ16" s="483"/>
      <c r="FFK16" s="483"/>
      <c r="FFL16" s="483"/>
      <c r="FFM16" s="483"/>
      <c r="FFN16" s="483"/>
      <c r="FFO16" s="483"/>
      <c r="FFP16" s="483"/>
      <c r="FFQ16" s="483"/>
      <c r="FFR16" s="483"/>
      <c r="FFS16" s="483"/>
      <c r="FFT16" s="483"/>
      <c r="FFU16" s="483"/>
      <c r="FFV16" s="483"/>
      <c r="FFW16" s="483"/>
      <c r="FFX16" s="483"/>
      <c r="FFY16" s="483"/>
      <c r="FFZ16" s="483"/>
      <c r="FGA16" s="483"/>
      <c r="FGB16" s="483"/>
      <c r="FGC16" s="483"/>
      <c r="FGD16" s="483"/>
      <c r="FGE16" s="483"/>
      <c r="FGF16" s="483"/>
      <c r="FGG16" s="483"/>
      <c r="FGH16" s="483"/>
      <c r="FGI16" s="483"/>
      <c r="FGJ16" s="483"/>
      <c r="FGK16" s="483"/>
      <c r="FGL16" s="483"/>
      <c r="FGM16" s="483"/>
      <c r="FGN16" s="483"/>
      <c r="FGO16" s="483"/>
      <c r="FGP16" s="483"/>
      <c r="FGQ16" s="483"/>
      <c r="FGR16" s="483"/>
      <c r="FGS16" s="483"/>
      <c r="FGT16" s="483"/>
      <c r="FGU16" s="483"/>
      <c r="FGV16" s="483"/>
      <c r="FGW16" s="483"/>
      <c r="FGX16" s="483"/>
      <c r="FGY16" s="483"/>
      <c r="FGZ16" s="483"/>
      <c r="FHA16" s="483"/>
      <c r="FHB16" s="483"/>
      <c r="FHC16" s="483"/>
      <c r="FHD16" s="483"/>
      <c r="FHE16" s="483"/>
      <c r="FHF16" s="483"/>
      <c r="FHG16" s="483"/>
      <c r="FHH16" s="483"/>
      <c r="FHI16" s="483"/>
      <c r="FHJ16" s="483"/>
      <c r="FHK16" s="483"/>
      <c r="FHL16" s="483"/>
      <c r="FHM16" s="483"/>
      <c r="FHN16" s="483"/>
      <c r="FHO16" s="483"/>
      <c r="FHP16" s="483"/>
      <c r="FHQ16" s="483"/>
      <c r="FHR16" s="483"/>
      <c r="FHS16" s="483"/>
      <c r="FHT16" s="483"/>
      <c r="FHU16" s="483"/>
      <c r="FHV16" s="483"/>
      <c r="FHW16" s="483"/>
      <c r="FHX16" s="483"/>
      <c r="FHY16" s="483"/>
      <c r="FHZ16" s="483"/>
      <c r="FIA16" s="483"/>
      <c r="FIB16" s="483"/>
      <c r="FIC16" s="483"/>
      <c r="FID16" s="483"/>
      <c r="FIE16" s="483"/>
      <c r="FIF16" s="483"/>
      <c r="FIG16" s="483"/>
      <c r="FIH16" s="483"/>
      <c r="FII16" s="483"/>
      <c r="FIJ16" s="483"/>
      <c r="FIK16" s="483"/>
      <c r="FIL16" s="483"/>
      <c r="FIM16" s="483"/>
      <c r="FIN16" s="483"/>
      <c r="FIO16" s="483"/>
      <c r="FIP16" s="483"/>
      <c r="FIQ16" s="483"/>
      <c r="FIR16" s="483"/>
      <c r="FIS16" s="483"/>
      <c r="FIT16" s="483"/>
      <c r="FIU16" s="483"/>
      <c r="FIV16" s="483"/>
      <c r="FIW16" s="483"/>
      <c r="FIX16" s="483"/>
      <c r="FIY16" s="483"/>
      <c r="FIZ16" s="483"/>
      <c r="FJA16" s="483"/>
      <c r="FJB16" s="483"/>
      <c r="FJC16" s="483"/>
      <c r="FJD16" s="483"/>
      <c r="FJE16" s="483"/>
      <c r="FJF16" s="483"/>
      <c r="FJG16" s="483"/>
      <c r="FJH16" s="483"/>
      <c r="FJI16" s="483"/>
      <c r="FJJ16" s="483"/>
      <c r="FJK16" s="483"/>
      <c r="FJL16" s="483"/>
      <c r="FJM16" s="483"/>
      <c r="FJN16" s="483"/>
      <c r="FJO16" s="483"/>
      <c r="FJP16" s="483"/>
      <c r="FJQ16" s="483"/>
      <c r="FJR16" s="483"/>
      <c r="FJS16" s="483"/>
      <c r="FJT16" s="483"/>
      <c r="FJU16" s="483"/>
      <c r="FJV16" s="483"/>
      <c r="FJW16" s="483"/>
      <c r="FJX16" s="483"/>
      <c r="FJY16" s="483"/>
      <c r="FJZ16" s="483"/>
      <c r="FKA16" s="483"/>
      <c r="FKB16" s="483"/>
      <c r="FKC16" s="483"/>
      <c r="FKD16" s="483"/>
      <c r="FKE16" s="483"/>
      <c r="FKF16" s="483"/>
      <c r="FKG16" s="483"/>
      <c r="FKH16" s="483"/>
      <c r="FKI16" s="483"/>
      <c r="FKJ16" s="483"/>
      <c r="FKK16" s="483"/>
      <c r="FKL16" s="483"/>
      <c r="FKM16" s="483"/>
      <c r="FKN16" s="483"/>
      <c r="FKO16" s="483"/>
      <c r="FKP16" s="483"/>
      <c r="FKQ16" s="483"/>
      <c r="FKR16" s="483"/>
      <c r="FKS16" s="483"/>
      <c r="FKT16" s="483"/>
      <c r="FKU16" s="483"/>
      <c r="FKV16" s="483"/>
      <c r="FKW16" s="483"/>
      <c r="FKX16" s="483"/>
      <c r="FKY16" s="483"/>
      <c r="FKZ16" s="483"/>
      <c r="FLA16" s="483"/>
      <c r="FLB16" s="483"/>
      <c r="FLC16" s="483"/>
      <c r="FLD16" s="483"/>
      <c r="FLE16" s="483"/>
      <c r="FLF16" s="483"/>
      <c r="FLG16" s="483"/>
      <c r="FLH16" s="483"/>
      <c r="FLI16" s="483"/>
      <c r="FLJ16" s="483"/>
      <c r="FLK16" s="483"/>
      <c r="FLL16" s="483"/>
      <c r="FLM16" s="483"/>
      <c r="FLN16" s="483"/>
      <c r="FLO16" s="483"/>
      <c r="FLP16" s="483"/>
      <c r="FLQ16" s="483"/>
      <c r="FLR16" s="483"/>
      <c r="FLS16" s="483"/>
      <c r="FLT16" s="483"/>
      <c r="FLU16" s="483"/>
      <c r="FLV16" s="483"/>
      <c r="FLW16" s="483"/>
      <c r="FLX16" s="483"/>
      <c r="FLY16" s="483"/>
      <c r="FLZ16" s="483"/>
      <c r="FMA16" s="483"/>
      <c r="FMB16" s="483"/>
      <c r="FMC16" s="483"/>
      <c r="FMD16" s="483"/>
      <c r="FME16" s="483"/>
      <c r="FMF16" s="483"/>
      <c r="FMG16" s="483"/>
      <c r="FMH16" s="483"/>
      <c r="FMI16" s="483"/>
      <c r="FMJ16" s="483"/>
      <c r="FMK16" s="483"/>
      <c r="FML16" s="483"/>
      <c r="FMM16" s="483"/>
      <c r="FMN16" s="483"/>
      <c r="FMO16" s="483"/>
      <c r="FMP16" s="483"/>
      <c r="FMQ16" s="483"/>
      <c r="FMR16" s="483"/>
      <c r="FMS16" s="483"/>
      <c r="FMT16" s="483"/>
      <c r="FMU16" s="483"/>
      <c r="FMV16" s="483"/>
      <c r="FMW16" s="483"/>
      <c r="FMX16" s="483"/>
      <c r="FMY16" s="483"/>
      <c r="FMZ16" s="483"/>
      <c r="FNA16" s="483"/>
      <c r="FNB16" s="483"/>
      <c r="FNC16" s="483"/>
      <c r="FND16" s="483"/>
      <c r="FNE16" s="483"/>
      <c r="FNF16" s="483"/>
      <c r="FNG16" s="483"/>
      <c r="FNH16" s="483"/>
      <c r="FNI16" s="483"/>
      <c r="FNJ16" s="483"/>
      <c r="FNK16" s="483"/>
      <c r="FNL16" s="483"/>
      <c r="FNM16" s="483"/>
      <c r="FNN16" s="483"/>
      <c r="FNO16" s="483"/>
      <c r="FNP16" s="483"/>
      <c r="FNQ16" s="483"/>
      <c r="FNR16" s="483"/>
      <c r="FNS16" s="483"/>
      <c r="FNT16" s="483"/>
      <c r="FNU16" s="483"/>
      <c r="FNV16" s="483"/>
      <c r="FNW16" s="483"/>
      <c r="FNX16" s="483"/>
      <c r="FNY16" s="483"/>
      <c r="FNZ16" s="483"/>
      <c r="FOA16" s="483"/>
      <c r="FOB16" s="483"/>
      <c r="FOC16" s="483"/>
      <c r="FOD16" s="483"/>
      <c r="FOE16" s="483"/>
      <c r="FOF16" s="483"/>
      <c r="FOG16" s="483"/>
      <c r="FOH16" s="483"/>
      <c r="FOI16" s="483"/>
      <c r="FOJ16" s="483"/>
      <c r="FOK16" s="483"/>
      <c r="FOL16" s="483"/>
      <c r="FOM16" s="483"/>
      <c r="FON16" s="483"/>
      <c r="FOO16" s="483"/>
      <c r="FOP16" s="483"/>
      <c r="FOQ16" s="483"/>
      <c r="FOR16" s="483"/>
      <c r="FOS16" s="483"/>
      <c r="FOT16" s="483"/>
      <c r="FOU16" s="483"/>
      <c r="FOV16" s="483"/>
      <c r="FOW16" s="483"/>
      <c r="FOX16" s="483"/>
      <c r="FOY16" s="483"/>
      <c r="FOZ16" s="483"/>
      <c r="FPA16" s="483"/>
      <c r="FPB16" s="483"/>
      <c r="FPC16" s="483"/>
      <c r="FPD16" s="483"/>
      <c r="FPE16" s="483"/>
      <c r="FPF16" s="483"/>
      <c r="FPG16" s="483"/>
      <c r="FPH16" s="483"/>
      <c r="FPI16" s="483"/>
      <c r="FPJ16" s="483"/>
      <c r="FPK16" s="483"/>
      <c r="FPL16" s="483"/>
      <c r="FPM16" s="483"/>
      <c r="FPN16" s="483"/>
      <c r="FPO16" s="483"/>
      <c r="FPP16" s="483"/>
      <c r="FPQ16" s="483"/>
      <c r="FPR16" s="483"/>
      <c r="FPS16" s="483"/>
      <c r="FPT16" s="483"/>
      <c r="FPU16" s="483"/>
      <c r="FPV16" s="483"/>
      <c r="FPW16" s="483"/>
      <c r="FPX16" s="483"/>
      <c r="FPY16" s="483"/>
      <c r="FPZ16" s="483"/>
      <c r="FQA16" s="483"/>
      <c r="FQB16" s="483"/>
      <c r="FQC16" s="483"/>
      <c r="FQD16" s="483"/>
      <c r="FQE16" s="483"/>
      <c r="FQF16" s="483"/>
      <c r="FQG16" s="483"/>
      <c r="FQH16" s="483"/>
      <c r="FQI16" s="483"/>
      <c r="FQJ16" s="483"/>
      <c r="FQK16" s="483"/>
      <c r="FQL16" s="483"/>
      <c r="FQM16" s="483"/>
      <c r="FQN16" s="483"/>
      <c r="FQO16" s="483"/>
      <c r="FQP16" s="483"/>
      <c r="FQQ16" s="483"/>
      <c r="FQR16" s="483"/>
      <c r="FQS16" s="483"/>
      <c r="FQT16" s="483"/>
      <c r="FQU16" s="483"/>
      <c r="FQV16" s="483"/>
      <c r="FQW16" s="483"/>
      <c r="FQX16" s="483"/>
      <c r="FQY16" s="483"/>
      <c r="FQZ16" s="483"/>
      <c r="FRA16" s="483"/>
      <c r="FRB16" s="483"/>
      <c r="FRC16" s="483"/>
      <c r="FRD16" s="483"/>
      <c r="FRE16" s="483"/>
      <c r="FRF16" s="483"/>
      <c r="FRG16" s="483"/>
      <c r="FRH16" s="483"/>
      <c r="FRI16" s="483"/>
      <c r="FRJ16" s="483"/>
      <c r="FRK16" s="483"/>
      <c r="FRL16" s="483"/>
      <c r="FRM16" s="483"/>
      <c r="FRN16" s="483"/>
      <c r="FRO16" s="483"/>
      <c r="FRP16" s="483"/>
      <c r="FRQ16" s="483"/>
      <c r="FRR16" s="483"/>
      <c r="FRS16" s="483"/>
      <c r="FRT16" s="483"/>
      <c r="FRU16" s="483"/>
      <c r="FRV16" s="483"/>
      <c r="FRW16" s="483"/>
      <c r="FRX16" s="483"/>
      <c r="FRY16" s="483"/>
      <c r="FRZ16" s="483"/>
      <c r="FSA16" s="483"/>
      <c r="FSB16" s="483"/>
      <c r="FSC16" s="483"/>
      <c r="FSD16" s="483"/>
      <c r="FSE16" s="483"/>
      <c r="FSF16" s="483"/>
      <c r="FSG16" s="483"/>
      <c r="FSH16" s="483"/>
      <c r="FSI16" s="483"/>
      <c r="FSJ16" s="483"/>
      <c r="FSK16" s="483"/>
      <c r="FSL16" s="483"/>
      <c r="FSM16" s="483"/>
      <c r="FSN16" s="483"/>
      <c r="FSO16" s="483"/>
      <c r="FSP16" s="483"/>
      <c r="FSQ16" s="483"/>
      <c r="FSR16" s="483"/>
      <c r="FSS16" s="483"/>
      <c r="FST16" s="483"/>
      <c r="FSU16" s="483"/>
      <c r="FSV16" s="483"/>
      <c r="FSW16" s="483"/>
      <c r="FSX16" s="483"/>
      <c r="FSY16" s="483"/>
      <c r="FSZ16" s="483"/>
      <c r="FTA16" s="483"/>
      <c r="FTB16" s="483"/>
      <c r="FTC16" s="483"/>
      <c r="FTD16" s="483"/>
      <c r="FTE16" s="483"/>
      <c r="FTF16" s="483"/>
      <c r="FTG16" s="483"/>
      <c r="FTH16" s="483"/>
      <c r="FTI16" s="483"/>
      <c r="FTJ16" s="483"/>
      <c r="FTK16" s="483"/>
      <c r="FTL16" s="483"/>
      <c r="FTM16" s="483"/>
      <c r="FTN16" s="483"/>
      <c r="FTO16" s="483"/>
      <c r="FTP16" s="483"/>
      <c r="FTQ16" s="483"/>
      <c r="FTR16" s="483"/>
      <c r="FTS16" s="483"/>
      <c r="FTT16" s="483"/>
      <c r="FTU16" s="483"/>
      <c r="FTV16" s="483"/>
      <c r="FTW16" s="483"/>
      <c r="FTX16" s="483"/>
      <c r="FTY16" s="483"/>
      <c r="FTZ16" s="483"/>
      <c r="FUA16" s="483"/>
      <c r="FUB16" s="483"/>
      <c r="FUC16" s="483"/>
      <c r="FUD16" s="483"/>
      <c r="FUE16" s="483"/>
      <c r="FUF16" s="483"/>
      <c r="FUG16" s="483"/>
      <c r="FUH16" s="483"/>
      <c r="FUI16" s="483"/>
      <c r="FUJ16" s="483"/>
      <c r="FUK16" s="483"/>
      <c r="FUL16" s="483"/>
      <c r="FUM16" s="483"/>
      <c r="FUN16" s="483"/>
      <c r="FUO16" s="483"/>
      <c r="FUP16" s="483"/>
      <c r="FUQ16" s="483"/>
      <c r="FUR16" s="483"/>
      <c r="FUS16" s="483"/>
      <c r="FUT16" s="483"/>
      <c r="FUU16" s="483"/>
      <c r="FUV16" s="483"/>
      <c r="FUW16" s="483"/>
      <c r="FUX16" s="483"/>
      <c r="FUY16" s="483"/>
      <c r="FUZ16" s="483"/>
      <c r="FVA16" s="483"/>
      <c r="FVB16" s="483"/>
      <c r="FVC16" s="483"/>
      <c r="FVD16" s="483"/>
      <c r="FVE16" s="483"/>
      <c r="FVF16" s="483"/>
      <c r="FVG16" s="483"/>
      <c r="FVH16" s="483"/>
      <c r="FVI16" s="483"/>
      <c r="FVJ16" s="483"/>
      <c r="FVK16" s="483"/>
      <c r="FVL16" s="483"/>
      <c r="FVM16" s="483"/>
      <c r="FVN16" s="483"/>
      <c r="FVO16" s="483"/>
      <c r="FVP16" s="483"/>
      <c r="FVQ16" s="483"/>
      <c r="FVR16" s="483"/>
      <c r="FVS16" s="483"/>
      <c r="FVT16" s="483"/>
      <c r="FVU16" s="483"/>
      <c r="FVV16" s="483"/>
      <c r="FVW16" s="483"/>
      <c r="FVX16" s="483"/>
      <c r="FVY16" s="483"/>
      <c r="FVZ16" s="483"/>
      <c r="FWA16" s="483"/>
      <c r="FWB16" s="483"/>
      <c r="FWC16" s="483"/>
      <c r="FWD16" s="483"/>
      <c r="FWE16" s="483"/>
      <c r="FWF16" s="483"/>
      <c r="FWG16" s="483"/>
      <c r="FWH16" s="483"/>
      <c r="FWI16" s="483"/>
      <c r="FWJ16" s="483"/>
      <c r="FWK16" s="483"/>
      <c r="FWL16" s="483"/>
      <c r="FWM16" s="483"/>
      <c r="FWN16" s="483"/>
      <c r="FWO16" s="483"/>
      <c r="FWP16" s="483"/>
      <c r="FWQ16" s="483"/>
      <c r="FWR16" s="483"/>
      <c r="FWS16" s="483"/>
      <c r="FWT16" s="483"/>
      <c r="FWU16" s="483"/>
      <c r="FWV16" s="483"/>
      <c r="FWW16" s="483"/>
      <c r="FWX16" s="483"/>
      <c r="FWY16" s="483"/>
      <c r="FWZ16" s="483"/>
      <c r="FXA16" s="483"/>
      <c r="FXB16" s="483"/>
      <c r="FXC16" s="483"/>
      <c r="FXD16" s="483"/>
      <c r="FXE16" s="483"/>
      <c r="FXF16" s="483"/>
      <c r="FXG16" s="483"/>
      <c r="FXH16" s="483"/>
      <c r="FXI16" s="483"/>
      <c r="FXJ16" s="483"/>
      <c r="FXK16" s="483"/>
      <c r="FXL16" s="483"/>
      <c r="FXM16" s="483"/>
      <c r="FXN16" s="483"/>
      <c r="FXO16" s="483"/>
      <c r="FXP16" s="483"/>
      <c r="FXQ16" s="483"/>
      <c r="FXR16" s="483"/>
      <c r="FXS16" s="483"/>
      <c r="FXT16" s="483"/>
      <c r="FXU16" s="483"/>
      <c r="FXV16" s="483"/>
      <c r="FXW16" s="483"/>
      <c r="FXX16" s="483"/>
      <c r="FXY16" s="483"/>
      <c r="FXZ16" s="483"/>
      <c r="FYA16" s="483"/>
      <c r="FYB16" s="483"/>
      <c r="FYC16" s="483"/>
      <c r="FYD16" s="483"/>
      <c r="FYE16" s="483"/>
      <c r="FYF16" s="483"/>
      <c r="FYG16" s="483"/>
      <c r="FYH16" s="483"/>
      <c r="FYI16" s="483"/>
      <c r="FYJ16" s="483"/>
      <c r="FYK16" s="483"/>
      <c r="FYL16" s="483"/>
      <c r="FYM16" s="483"/>
      <c r="FYN16" s="483"/>
      <c r="FYO16" s="483"/>
      <c r="FYP16" s="483"/>
      <c r="FYQ16" s="483"/>
      <c r="FYR16" s="483"/>
      <c r="FYS16" s="483"/>
      <c r="FYT16" s="483"/>
      <c r="FYU16" s="483"/>
      <c r="FYV16" s="483"/>
      <c r="FYW16" s="483"/>
      <c r="FYX16" s="483"/>
      <c r="FYY16" s="483"/>
      <c r="FYZ16" s="483"/>
      <c r="FZA16" s="483"/>
      <c r="FZB16" s="483"/>
      <c r="FZC16" s="483"/>
      <c r="FZD16" s="483"/>
      <c r="FZE16" s="483"/>
      <c r="FZF16" s="483"/>
      <c r="FZG16" s="483"/>
      <c r="FZH16" s="483"/>
      <c r="FZI16" s="483"/>
      <c r="FZJ16" s="483"/>
      <c r="FZK16" s="483"/>
      <c r="FZL16" s="483"/>
      <c r="FZM16" s="483"/>
      <c r="FZN16" s="483"/>
      <c r="FZO16" s="483"/>
      <c r="FZP16" s="483"/>
      <c r="FZQ16" s="483"/>
      <c r="FZR16" s="483"/>
      <c r="FZS16" s="483"/>
      <c r="FZT16" s="483"/>
      <c r="FZU16" s="483"/>
      <c r="FZV16" s="483"/>
      <c r="FZW16" s="483"/>
      <c r="FZX16" s="483"/>
      <c r="FZY16" s="483"/>
      <c r="FZZ16" s="483"/>
      <c r="GAA16" s="483"/>
      <c r="GAB16" s="483"/>
      <c r="GAC16" s="483"/>
      <c r="GAD16" s="483"/>
      <c r="GAE16" s="483"/>
      <c r="GAF16" s="483"/>
      <c r="GAG16" s="483"/>
      <c r="GAH16" s="483"/>
      <c r="GAI16" s="483"/>
      <c r="GAJ16" s="483"/>
      <c r="GAK16" s="483"/>
      <c r="GAL16" s="483"/>
      <c r="GAM16" s="483"/>
      <c r="GAN16" s="483"/>
      <c r="GAO16" s="483"/>
      <c r="GAP16" s="483"/>
      <c r="GAQ16" s="483"/>
      <c r="GAR16" s="483"/>
      <c r="GAS16" s="483"/>
      <c r="GAT16" s="483"/>
      <c r="GAU16" s="483"/>
      <c r="GAV16" s="483"/>
      <c r="GAW16" s="483"/>
      <c r="GAX16" s="483"/>
      <c r="GAY16" s="483"/>
      <c r="GAZ16" s="483"/>
      <c r="GBA16" s="483"/>
      <c r="GBB16" s="483"/>
      <c r="GBC16" s="483"/>
      <c r="GBD16" s="483"/>
      <c r="GBE16" s="483"/>
      <c r="GBF16" s="483"/>
      <c r="GBG16" s="483"/>
      <c r="GBH16" s="483"/>
      <c r="GBI16" s="483"/>
      <c r="GBJ16" s="483"/>
      <c r="GBK16" s="483"/>
      <c r="GBL16" s="483"/>
      <c r="GBM16" s="483"/>
      <c r="GBN16" s="483"/>
      <c r="GBO16" s="483"/>
      <c r="GBP16" s="483"/>
      <c r="GBQ16" s="483"/>
      <c r="GBR16" s="483"/>
      <c r="GBS16" s="483"/>
      <c r="GBT16" s="483"/>
      <c r="GBU16" s="483"/>
      <c r="GBV16" s="483"/>
      <c r="GBW16" s="483"/>
      <c r="GBX16" s="483"/>
      <c r="GBY16" s="483"/>
      <c r="GBZ16" s="483"/>
      <c r="GCA16" s="483"/>
      <c r="GCB16" s="483"/>
      <c r="GCC16" s="483"/>
      <c r="GCD16" s="483"/>
      <c r="GCE16" s="483"/>
      <c r="GCF16" s="483"/>
      <c r="GCG16" s="483"/>
      <c r="GCH16" s="483"/>
      <c r="GCI16" s="483"/>
      <c r="GCJ16" s="483"/>
      <c r="GCK16" s="483"/>
      <c r="GCL16" s="483"/>
      <c r="GCM16" s="483"/>
      <c r="GCN16" s="483"/>
      <c r="GCO16" s="483"/>
      <c r="GCP16" s="483"/>
      <c r="GCQ16" s="483"/>
      <c r="GCR16" s="483"/>
      <c r="GCS16" s="483"/>
      <c r="GCT16" s="483"/>
      <c r="GCU16" s="483"/>
      <c r="GCV16" s="483"/>
      <c r="GCW16" s="483"/>
      <c r="GCX16" s="483"/>
      <c r="GCY16" s="483"/>
      <c r="GCZ16" s="483"/>
      <c r="GDA16" s="483"/>
      <c r="GDB16" s="483"/>
      <c r="GDC16" s="483"/>
      <c r="GDD16" s="483"/>
      <c r="GDE16" s="483"/>
      <c r="GDF16" s="483"/>
      <c r="GDG16" s="483"/>
      <c r="GDH16" s="483"/>
      <c r="GDI16" s="483"/>
      <c r="GDJ16" s="483"/>
      <c r="GDK16" s="483"/>
      <c r="GDL16" s="483"/>
      <c r="GDM16" s="483"/>
      <c r="GDN16" s="483"/>
      <c r="GDO16" s="483"/>
      <c r="GDP16" s="483"/>
      <c r="GDQ16" s="483"/>
      <c r="GDR16" s="483"/>
      <c r="GDS16" s="483"/>
      <c r="GDT16" s="483"/>
      <c r="GDU16" s="483"/>
      <c r="GDV16" s="483"/>
      <c r="GDW16" s="483"/>
      <c r="GDX16" s="483"/>
      <c r="GDY16" s="483"/>
      <c r="GDZ16" s="483"/>
      <c r="GEA16" s="483"/>
      <c r="GEB16" s="483"/>
      <c r="GEC16" s="483"/>
      <c r="GED16" s="483"/>
      <c r="GEE16" s="483"/>
      <c r="GEF16" s="483"/>
      <c r="GEG16" s="483"/>
      <c r="GEH16" s="483"/>
      <c r="GEI16" s="483"/>
      <c r="GEJ16" s="483"/>
      <c r="GEK16" s="483"/>
      <c r="GEL16" s="483"/>
      <c r="GEM16" s="483"/>
      <c r="GEN16" s="483"/>
      <c r="GEO16" s="483"/>
      <c r="GEP16" s="483"/>
      <c r="GEQ16" s="483"/>
      <c r="GER16" s="483"/>
      <c r="GES16" s="483"/>
      <c r="GET16" s="483"/>
      <c r="GEU16" s="483"/>
      <c r="GEV16" s="483"/>
      <c r="GEW16" s="483"/>
      <c r="GEX16" s="483"/>
      <c r="GEY16" s="483"/>
      <c r="GEZ16" s="483"/>
      <c r="GFA16" s="483"/>
      <c r="GFB16" s="483"/>
      <c r="GFC16" s="483"/>
      <c r="GFD16" s="483"/>
      <c r="GFE16" s="483"/>
      <c r="GFF16" s="483"/>
      <c r="GFG16" s="483"/>
      <c r="GFH16" s="483"/>
      <c r="GFI16" s="483"/>
      <c r="GFJ16" s="483"/>
      <c r="GFK16" s="483"/>
      <c r="GFL16" s="483"/>
      <c r="GFM16" s="483"/>
      <c r="GFN16" s="483"/>
      <c r="GFO16" s="483"/>
      <c r="GFP16" s="483"/>
      <c r="GFQ16" s="483"/>
      <c r="GFR16" s="483"/>
      <c r="GFS16" s="483"/>
      <c r="GFT16" s="483"/>
      <c r="GFU16" s="483"/>
      <c r="GFV16" s="483"/>
      <c r="GFW16" s="483"/>
      <c r="GFX16" s="483"/>
      <c r="GFY16" s="483"/>
      <c r="GFZ16" s="483"/>
      <c r="GGA16" s="483"/>
      <c r="GGB16" s="483"/>
      <c r="GGC16" s="483"/>
      <c r="GGD16" s="483"/>
      <c r="GGE16" s="483"/>
      <c r="GGF16" s="483"/>
      <c r="GGG16" s="483"/>
      <c r="GGH16" s="483"/>
      <c r="GGI16" s="483"/>
      <c r="GGJ16" s="483"/>
      <c r="GGK16" s="483"/>
      <c r="GGL16" s="483"/>
      <c r="GGM16" s="483"/>
      <c r="GGN16" s="483"/>
      <c r="GGO16" s="483"/>
      <c r="GGP16" s="483"/>
      <c r="GGQ16" s="483"/>
      <c r="GGR16" s="483"/>
      <c r="GGS16" s="483"/>
      <c r="GGT16" s="483"/>
      <c r="GGU16" s="483"/>
      <c r="GGV16" s="483"/>
      <c r="GGW16" s="483"/>
      <c r="GGX16" s="483"/>
      <c r="GGY16" s="483"/>
      <c r="GGZ16" s="483"/>
      <c r="GHA16" s="483"/>
      <c r="GHB16" s="483"/>
      <c r="GHC16" s="483"/>
      <c r="GHD16" s="483"/>
      <c r="GHE16" s="483"/>
      <c r="GHF16" s="483"/>
      <c r="GHG16" s="483"/>
      <c r="GHH16" s="483"/>
      <c r="GHI16" s="483"/>
      <c r="GHJ16" s="483"/>
      <c r="GHK16" s="483"/>
      <c r="GHL16" s="483"/>
      <c r="GHM16" s="483"/>
      <c r="GHN16" s="483"/>
      <c r="GHO16" s="483"/>
      <c r="GHP16" s="483"/>
      <c r="GHQ16" s="483"/>
      <c r="GHR16" s="483"/>
      <c r="GHS16" s="483"/>
      <c r="GHT16" s="483"/>
      <c r="GHU16" s="483"/>
      <c r="GHV16" s="483"/>
      <c r="GHW16" s="483"/>
      <c r="GHX16" s="483"/>
      <c r="GHY16" s="483"/>
      <c r="GHZ16" s="483"/>
      <c r="GIA16" s="483"/>
      <c r="GIB16" s="483"/>
      <c r="GIC16" s="483"/>
      <c r="GID16" s="483"/>
      <c r="GIE16" s="483"/>
      <c r="GIF16" s="483"/>
      <c r="GIG16" s="483"/>
      <c r="GIH16" s="483"/>
      <c r="GII16" s="483"/>
      <c r="GIJ16" s="483"/>
      <c r="GIK16" s="483"/>
      <c r="GIL16" s="483"/>
      <c r="GIM16" s="483"/>
      <c r="GIN16" s="483"/>
      <c r="GIO16" s="483"/>
      <c r="GIP16" s="483"/>
      <c r="GIQ16" s="483"/>
      <c r="GIR16" s="483"/>
      <c r="GIS16" s="483"/>
      <c r="GIT16" s="483"/>
      <c r="GIU16" s="483"/>
      <c r="GIV16" s="483"/>
      <c r="GIW16" s="483"/>
      <c r="GIX16" s="483"/>
      <c r="GIY16" s="483"/>
      <c r="GIZ16" s="483"/>
      <c r="GJA16" s="483"/>
      <c r="GJB16" s="483"/>
      <c r="GJC16" s="483"/>
      <c r="GJD16" s="483"/>
      <c r="GJE16" s="483"/>
      <c r="GJF16" s="483"/>
      <c r="GJG16" s="483"/>
      <c r="GJH16" s="483"/>
      <c r="GJI16" s="483"/>
      <c r="GJJ16" s="483"/>
      <c r="GJK16" s="483"/>
      <c r="GJL16" s="483"/>
      <c r="GJM16" s="483"/>
      <c r="GJN16" s="483"/>
      <c r="GJO16" s="483"/>
      <c r="GJP16" s="483"/>
      <c r="GJQ16" s="483"/>
      <c r="GJR16" s="483"/>
      <c r="GJS16" s="483"/>
      <c r="GJT16" s="483"/>
      <c r="GJU16" s="483"/>
      <c r="GJV16" s="483"/>
      <c r="GJW16" s="483"/>
      <c r="GJX16" s="483"/>
      <c r="GJY16" s="483"/>
      <c r="GJZ16" s="483"/>
      <c r="GKA16" s="483"/>
      <c r="GKB16" s="483"/>
      <c r="GKC16" s="483"/>
      <c r="GKD16" s="483"/>
      <c r="GKE16" s="483"/>
      <c r="GKF16" s="483"/>
      <c r="GKG16" s="483"/>
      <c r="GKH16" s="483"/>
      <c r="GKI16" s="483"/>
      <c r="GKJ16" s="483"/>
      <c r="GKK16" s="483"/>
      <c r="GKL16" s="483"/>
      <c r="GKM16" s="483"/>
      <c r="GKN16" s="483"/>
      <c r="GKO16" s="483"/>
      <c r="GKP16" s="483"/>
      <c r="GKQ16" s="483"/>
      <c r="GKR16" s="483"/>
      <c r="GKS16" s="483"/>
      <c r="GKT16" s="483"/>
      <c r="GKU16" s="483"/>
      <c r="GKV16" s="483"/>
      <c r="GKW16" s="483"/>
      <c r="GKX16" s="483"/>
      <c r="GKY16" s="483"/>
      <c r="GKZ16" s="483"/>
      <c r="GLA16" s="483"/>
      <c r="GLB16" s="483"/>
      <c r="GLC16" s="483"/>
      <c r="GLD16" s="483"/>
      <c r="GLE16" s="483"/>
      <c r="GLF16" s="483"/>
      <c r="GLG16" s="483"/>
      <c r="GLH16" s="483"/>
      <c r="GLI16" s="483"/>
      <c r="GLJ16" s="483"/>
      <c r="GLK16" s="483"/>
      <c r="GLL16" s="483"/>
      <c r="GLM16" s="483"/>
      <c r="GLN16" s="483"/>
      <c r="GLO16" s="483"/>
      <c r="GLP16" s="483"/>
      <c r="GLQ16" s="483"/>
      <c r="GLR16" s="483"/>
      <c r="GLS16" s="483"/>
      <c r="GLT16" s="483"/>
      <c r="GLU16" s="483"/>
      <c r="GLV16" s="483"/>
      <c r="GLW16" s="483"/>
      <c r="GLX16" s="483"/>
      <c r="GLY16" s="483"/>
      <c r="GLZ16" s="483"/>
      <c r="GMA16" s="483"/>
      <c r="GMB16" s="483"/>
      <c r="GMC16" s="483"/>
      <c r="GMD16" s="483"/>
      <c r="GME16" s="483"/>
      <c r="GMF16" s="483"/>
      <c r="GMG16" s="483"/>
      <c r="GMH16" s="483"/>
      <c r="GMI16" s="483"/>
      <c r="GMJ16" s="483"/>
      <c r="GMK16" s="483"/>
      <c r="GML16" s="483"/>
      <c r="GMM16" s="483"/>
      <c r="GMN16" s="483"/>
      <c r="GMO16" s="483"/>
      <c r="GMP16" s="483"/>
      <c r="GMQ16" s="483"/>
      <c r="GMR16" s="483"/>
      <c r="GMS16" s="483"/>
      <c r="GMT16" s="483"/>
      <c r="GMU16" s="483"/>
      <c r="GMV16" s="483"/>
      <c r="GMW16" s="483"/>
      <c r="GMX16" s="483"/>
      <c r="GMY16" s="483"/>
      <c r="GMZ16" s="483"/>
      <c r="GNA16" s="483"/>
      <c r="GNB16" s="483"/>
      <c r="GNC16" s="483"/>
      <c r="GND16" s="483"/>
      <c r="GNE16" s="483"/>
      <c r="GNF16" s="483"/>
      <c r="GNG16" s="483"/>
      <c r="GNH16" s="483"/>
      <c r="GNI16" s="483"/>
      <c r="GNJ16" s="483"/>
      <c r="GNK16" s="483"/>
      <c r="GNL16" s="483"/>
      <c r="GNM16" s="483"/>
      <c r="GNN16" s="483"/>
      <c r="GNO16" s="483"/>
      <c r="GNP16" s="483"/>
      <c r="GNQ16" s="483"/>
      <c r="GNR16" s="483"/>
      <c r="GNS16" s="483"/>
      <c r="GNT16" s="483"/>
      <c r="GNU16" s="483"/>
      <c r="GNV16" s="483"/>
      <c r="GNW16" s="483"/>
      <c r="GNX16" s="483"/>
      <c r="GNY16" s="483"/>
      <c r="GNZ16" s="483"/>
      <c r="GOA16" s="483"/>
      <c r="GOB16" s="483"/>
      <c r="GOC16" s="483"/>
      <c r="GOD16" s="483"/>
      <c r="GOE16" s="483"/>
      <c r="GOF16" s="483"/>
      <c r="GOG16" s="483"/>
      <c r="GOH16" s="483"/>
      <c r="GOI16" s="483"/>
      <c r="GOJ16" s="483"/>
      <c r="GOK16" s="483"/>
      <c r="GOL16" s="483"/>
      <c r="GOM16" s="483"/>
      <c r="GON16" s="483"/>
      <c r="GOO16" s="483"/>
      <c r="GOP16" s="483"/>
      <c r="GOQ16" s="483"/>
      <c r="GOR16" s="483"/>
      <c r="GOS16" s="483"/>
      <c r="GOT16" s="483"/>
      <c r="GOU16" s="483"/>
      <c r="GOV16" s="483"/>
      <c r="GOW16" s="483"/>
      <c r="GOX16" s="483"/>
      <c r="GOY16" s="483"/>
      <c r="GOZ16" s="483"/>
      <c r="GPA16" s="483"/>
      <c r="GPB16" s="483"/>
      <c r="GPC16" s="483"/>
      <c r="GPD16" s="483"/>
      <c r="GPE16" s="483"/>
      <c r="GPF16" s="483"/>
      <c r="GPG16" s="483"/>
      <c r="GPH16" s="483"/>
      <c r="GPI16" s="483"/>
      <c r="GPJ16" s="483"/>
      <c r="GPK16" s="483"/>
      <c r="GPL16" s="483"/>
      <c r="GPM16" s="483"/>
      <c r="GPN16" s="483"/>
      <c r="GPO16" s="483"/>
      <c r="GPP16" s="483"/>
      <c r="GPQ16" s="483"/>
      <c r="GPR16" s="483"/>
      <c r="GPS16" s="483"/>
      <c r="GPT16" s="483"/>
      <c r="GPU16" s="483"/>
      <c r="GPV16" s="483"/>
      <c r="GPW16" s="483"/>
      <c r="GPX16" s="483"/>
      <c r="GPY16" s="483"/>
      <c r="GPZ16" s="483"/>
      <c r="GQA16" s="483"/>
      <c r="GQB16" s="483"/>
      <c r="GQC16" s="483"/>
      <c r="GQD16" s="483"/>
      <c r="GQE16" s="483"/>
      <c r="GQF16" s="483"/>
      <c r="GQG16" s="483"/>
      <c r="GQH16" s="483"/>
      <c r="GQI16" s="483"/>
      <c r="GQJ16" s="483"/>
      <c r="GQK16" s="483"/>
      <c r="GQL16" s="483"/>
      <c r="GQM16" s="483"/>
      <c r="GQN16" s="483"/>
      <c r="GQO16" s="483"/>
      <c r="GQP16" s="483"/>
      <c r="GQQ16" s="483"/>
      <c r="GQR16" s="483"/>
      <c r="GQS16" s="483"/>
      <c r="GQT16" s="483"/>
      <c r="GQU16" s="483"/>
      <c r="GQV16" s="483"/>
      <c r="GQW16" s="483"/>
      <c r="GQX16" s="483"/>
      <c r="GQY16" s="483"/>
      <c r="GQZ16" s="483"/>
      <c r="GRA16" s="483"/>
      <c r="GRB16" s="483"/>
      <c r="GRC16" s="483"/>
      <c r="GRD16" s="483"/>
      <c r="GRE16" s="483"/>
      <c r="GRF16" s="483"/>
      <c r="GRG16" s="483"/>
      <c r="GRH16" s="483"/>
      <c r="GRI16" s="483"/>
      <c r="GRJ16" s="483"/>
      <c r="GRK16" s="483"/>
      <c r="GRL16" s="483"/>
      <c r="GRM16" s="483"/>
      <c r="GRN16" s="483"/>
      <c r="GRO16" s="483"/>
      <c r="GRP16" s="483"/>
      <c r="GRQ16" s="483"/>
      <c r="GRR16" s="483"/>
      <c r="GRS16" s="483"/>
      <c r="GRT16" s="483"/>
      <c r="GRU16" s="483"/>
      <c r="GRV16" s="483"/>
      <c r="GRW16" s="483"/>
      <c r="GRX16" s="483"/>
      <c r="GRY16" s="483"/>
      <c r="GRZ16" s="483"/>
      <c r="GSA16" s="483"/>
      <c r="GSB16" s="483"/>
      <c r="GSC16" s="483"/>
      <c r="GSD16" s="483"/>
      <c r="GSE16" s="483"/>
      <c r="GSF16" s="483"/>
      <c r="GSG16" s="483"/>
      <c r="GSH16" s="483"/>
      <c r="GSI16" s="483"/>
      <c r="GSJ16" s="483"/>
      <c r="GSK16" s="483"/>
      <c r="GSL16" s="483"/>
      <c r="GSM16" s="483"/>
      <c r="GSN16" s="483"/>
      <c r="GSO16" s="483"/>
      <c r="GSP16" s="483"/>
      <c r="GSQ16" s="483"/>
      <c r="GSR16" s="483"/>
      <c r="GSS16" s="483"/>
      <c r="GST16" s="483"/>
      <c r="GSU16" s="483"/>
      <c r="GSV16" s="483"/>
      <c r="GSW16" s="483"/>
      <c r="GSX16" s="483"/>
      <c r="GSY16" s="483"/>
      <c r="GSZ16" s="483"/>
      <c r="GTA16" s="483"/>
      <c r="GTB16" s="483"/>
      <c r="GTC16" s="483"/>
      <c r="GTD16" s="483"/>
      <c r="GTE16" s="483"/>
      <c r="GTF16" s="483"/>
      <c r="GTG16" s="483"/>
      <c r="GTH16" s="483"/>
      <c r="GTI16" s="483"/>
      <c r="GTJ16" s="483"/>
      <c r="GTK16" s="483"/>
      <c r="GTL16" s="483"/>
      <c r="GTM16" s="483"/>
      <c r="GTN16" s="483"/>
      <c r="GTO16" s="483"/>
      <c r="GTP16" s="483"/>
      <c r="GTQ16" s="483"/>
      <c r="GTR16" s="483"/>
      <c r="GTS16" s="483"/>
      <c r="GTT16" s="483"/>
      <c r="GTU16" s="483"/>
      <c r="GTV16" s="483"/>
      <c r="GTW16" s="483"/>
      <c r="GTX16" s="483"/>
      <c r="GTY16" s="483"/>
      <c r="GTZ16" s="483"/>
      <c r="GUA16" s="483"/>
      <c r="GUB16" s="483"/>
      <c r="GUC16" s="483"/>
      <c r="GUD16" s="483"/>
      <c r="GUE16" s="483"/>
      <c r="GUF16" s="483"/>
      <c r="GUG16" s="483"/>
      <c r="GUH16" s="483"/>
      <c r="GUI16" s="483"/>
      <c r="GUJ16" s="483"/>
      <c r="GUK16" s="483"/>
      <c r="GUL16" s="483"/>
      <c r="GUM16" s="483"/>
      <c r="GUN16" s="483"/>
      <c r="GUO16" s="483"/>
      <c r="GUP16" s="483"/>
      <c r="GUQ16" s="483"/>
      <c r="GUR16" s="483"/>
      <c r="GUS16" s="483"/>
      <c r="GUT16" s="483"/>
      <c r="GUU16" s="483"/>
      <c r="GUV16" s="483"/>
      <c r="GUW16" s="483"/>
      <c r="GUX16" s="483"/>
      <c r="GUY16" s="483"/>
      <c r="GUZ16" s="483"/>
      <c r="GVA16" s="483"/>
      <c r="GVB16" s="483"/>
      <c r="GVC16" s="483"/>
      <c r="GVD16" s="483"/>
      <c r="GVE16" s="483"/>
      <c r="GVF16" s="483"/>
      <c r="GVG16" s="483"/>
      <c r="GVH16" s="483"/>
      <c r="GVI16" s="483"/>
      <c r="GVJ16" s="483"/>
      <c r="GVK16" s="483"/>
      <c r="GVL16" s="483"/>
      <c r="GVM16" s="483"/>
      <c r="GVN16" s="483"/>
      <c r="GVO16" s="483"/>
      <c r="GVP16" s="483"/>
      <c r="GVQ16" s="483"/>
      <c r="GVR16" s="483"/>
      <c r="GVS16" s="483"/>
      <c r="GVT16" s="483"/>
      <c r="GVU16" s="483"/>
      <c r="GVV16" s="483"/>
      <c r="GVW16" s="483"/>
      <c r="GVX16" s="483"/>
      <c r="GVY16" s="483"/>
      <c r="GVZ16" s="483"/>
      <c r="GWA16" s="483"/>
      <c r="GWB16" s="483"/>
      <c r="GWC16" s="483"/>
      <c r="GWD16" s="483"/>
      <c r="GWE16" s="483"/>
      <c r="GWF16" s="483"/>
      <c r="GWG16" s="483"/>
      <c r="GWH16" s="483"/>
      <c r="GWI16" s="483"/>
      <c r="GWJ16" s="483"/>
      <c r="GWK16" s="483"/>
      <c r="GWL16" s="483"/>
      <c r="GWM16" s="483"/>
      <c r="GWN16" s="483"/>
      <c r="GWO16" s="483"/>
      <c r="GWP16" s="483"/>
      <c r="GWQ16" s="483"/>
      <c r="GWR16" s="483"/>
      <c r="GWS16" s="483"/>
      <c r="GWT16" s="483"/>
      <c r="GWU16" s="483"/>
      <c r="GWV16" s="483"/>
      <c r="GWW16" s="483"/>
      <c r="GWX16" s="483"/>
      <c r="GWY16" s="483"/>
      <c r="GWZ16" s="483"/>
      <c r="GXA16" s="483"/>
      <c r="GXB16" s="483"/>
      <c r="GXC16" s="483"/>
      <c r="GXD16" s="483"/>
      <c r="GXE16" s="483"/>
      <c r="GXF16" s="483"/>
      <c r="GXG16" s="483"/>
      <c r="GXH16" s="483"/>
      <c r="GXI16" s="483"/>
      <c r="GXJ16" s="483"/>
      <c r="GXK16" s="483"/>
      <c r="GXL16" s="483"/>
      <c r="GXM16" s="483"/>
      <c r="GXN16" s="483"/>
      <c r="GXO16" s="483"/>
      <c r="GXP16" s="483"/>
      <c r="GXQ16" s="483"/>
      <c r="GXR16" s="483"/>
      <c r="GXS16" s="483"/>
      <c r="GXT16" s="483"/>
      <c r="GXU16" s="483"/>
      <c r="GXV16" s="483"/>
      <c r="GXW16" s="483"/>
      <c r="GXX16" s="483"/>
      <c r="GXY16" s="483"/>
      <c r="GXZ16" s="483"/>
      <c r="GYA16" s="483"/>
      <c r="GYB16" s="483"/>
      <c r="GYC16" s="483"/>
      <c r="GYD16" s="483"/>
      <c r="GYE16" s="483"/>
      <c r="GYF16" s="483"/>
      <c r="GYG16" s="483"/>
      <c r="GYH16" s="483"/>
      <c r="GYI16" s="483"/>
      <c r="GYJ16" s="483"/>
      <c r="GYK16" s="483"/>
      <c r="GYL16" s="483"/>
      <c r="GYM16" s="483"/>
      <c r="GYN16" s="483"/>
      <c r="GYO16" s="483"/>
      <c r="GYP16" s="483"/>
      <c r="GYQ16" s="483"/>
      <c r="GYR16" s="483"/>
      <c r="GYS16" s="483"/>
      <c r="GYT16" s="483"/>
      <c r="GYU16" s="483"/>
      <c r="GYV16" s="483"/>
      <c r="GYW16" s="483"/>
      <c r="GYX16" s="483"/>
      <c r="GYY16" s="483"/>
      <c r="GYZ16" s="483"/>
      <c r="GZA16" s="483"/>
      <c r="GZB16" s="483"/>
      <c r="GZC16" s="483"/>
      <c r="GZD16" s="483"/>
      <c r="GZE16" s="483"/>
      <c r="GZF16" s="483"/>
      <c r="GZG16" s="483"/>
      <c r="GZH16" s="483"/>
      <c r="GZI16" s="483"/>
      <c r="GZJ16" s="483"/>
      <c r="GZK16" s="483"/>
      <c r="GZL16" s="483"/>
      <c r="GZM16" s="483"/>
      <c r="GZN16" s="483"/>
      <c r="GZO16" s="483"/>
      <c r="GZP16" s="483"/>
      <c r="GZQ16" s="483"/>
      <c r="GZR16" s="483"/>
      <c r="GZS16" s="483"/>
      <c r="GZT16" s="483"/>
      <c r="GZU16" s="483"/>
      <c r="GZV16" s="483"/>
      <c r="GZW16" s="483"/>
      <c r="GZX16" s="483"/>
      <c r="GZY16" s="483"/>
      <c r="GZZ16" s="483"/>
      <c r="HAA16" s="483"/>
      <c r="HAB16" s="483"/>
      <c r="HAC16" s="483"/>
      <c r="HAD16" s="483"/>
      <c r="HAE16" s="483"/>
      <c r="HAF16" s="483"/>
      <c r="HAG16" s="483"/>
      <c r="HAH16" s="483"/>
      <c r="HAI16" s="483"/>
      <c r="HAJ16" s="483"/>
      <c r="HAK16" s="483"/>
      <c r="HAL16" s="483"/>
      <c r="HAM16" s="483"/>
      <c r="HAN16" s="483"/>
      <c r="HAO16" s="483"/>
      <c r="HAP16" s="483"/>
      <c r="HAQ16" s="483"/>
      <c r="HAR16" s="483"/>
      <c r="HAS16" s="483"/>
      <c r="HAT16" s="483"/>
      <c r="HAU16" s="483"/>
      <c r="HAV16" s="483"/>
      <c r="HAW16" s="483"/>
      <c r="HAX16" s="483"/>
      <c r="HAY16" s="483"/>
      <c r="HAZ16" s="483"/>
      <c r="HBA16" s="483"/>
      <c r="HBB16" s="483"/>
      <c r="HBC16" s="483"/>
      <c r="HBD16" s="483"/>
      <c r="HBE16" s="483"/>
      <c r="HBF16" s="483"/>
      <c r="HBG16" s="483"/>
      <c r="HBH16" s="483"/>
      <c r="HBI16" s="483"/>
      <c r="HBJ16" s="483"/>
      <c r="HBK16" s="483"/>
      <c r="HBL16" s="483"/>
      <c r="HBM16" s="483"/>
      <c r="HBN16" s="483"/>
      <c r="HBO16" s="483"/>
      <c r="HBP16" s="483"/>
      <c r="HBQ16" s="483"/>
      <c r="HBR16" s="483"/>
      <c r="HBS16" s="483"/>
      <c r="HBT16" s="483"/>
      <c r="HBU16" s="483"/>
      <c r="HBV16" s="483"/>
      <c r="HBW16" s="483"/>
      <c r="HBX16" s="483"/>
      <c r="HBY16" s="483"/>
      <c r="HBZ16" s="483"/>
      <c r="HCA16" s="483"/>
      <c r="HCB16" s="483"/>
      <c r="HCC16" s="483"/>
      <c r="HCD16" s="483"/>
      <c r="HCE16" s="483"/>
      <c r="HCF16" s="483"/>
      <c r="HCG16" s="483"/>
      <c r="HCH16" s="483"/>
      <c r="HCI16" s="483"/>
      <c r="HCJ16" s="483"/>
      <c r="HCK16" s="483"/>
      <c r="HCL16" s="483"/>
      <c r="HCM16" s="483"/>
      <c r="HCN16" s="483"/>
      <c r="HCO16" s="483"/>
      <c r="HCP16" s="483"/>
      <c r="HCQ16" s="483"/>
      <c r="HCR16" s="483"/>
      <c r="HCS16" s="483"/>
      <c r="HCT16" s="483"/>
      <c r="HCU16" s="483"/>
      <c r="HCV16" s="483"/>
      <c r="HCW16" s="483"/>
      <c r="HCX16" s="483"/>
      <c r="HCY16" s="483"/>
      <c r="HCZ16" s="483"/>
      <c r="HDA16" s="483"/>
      <c r="HDB16" s="483"/>
      <c r="HDC16" s="483"/>
      <c r="HDD16" s="483"/>
      <c r="HDE16" s="483"/>
      <c r="HDF16" s="483"/>
      <c r="HDG16" s="483"/>
      <c r="HDH16" s="483"/>
      <c r="HDI16" s="483"/>
      <c r="HDJ16" s="483"/>
      <c r="HDK16" s="483"/>
      <c r="HDL16" s="483"/>
      <c r="HDM16" s="483"/>
      <c r="HDN16" s="483"/>
      <c r="HDO16" s="483"/>
      <c r="HDP16" s="483"/>
      <c r="HDQ16" s="483"/>
      <c r="HDR16" s="483"/>
      <c r="HDS16" s="483"/>
      <c r="HDT16" s="483"/>
      <c r="HDU16" s="483"/>
      <c r="HDV16" s="483"/>
      <c r="HDW16" s="483"/>
      <c r="HDX16" s="483"/>
      <c r="HDY16" s="483"/>
      <c r="HDZ16" s="483"/>
      <c r="HEA16" s="483"/>
      <c r="HEB16" s="483"/>
      <c r="HEC16" s="483"/>
      <c r="HED16" s="483"/>
      <c r="HEE16" s="483"/>
      <c r="HEF16" s="483"/>
      <c r="HEG16" s="483"/>
      <c r="HEH16" s="483"/>
      <c r="HEI16" s="483"/>
      <c r="HEJ16" s="483"/>
      <c r="HEK16" s="483"/>
      <c r="HEL16" s="483"/>
      <c r="HEM16" s="483"/>
      <c r="HEN16" s="483"/>
      <c r="HEO16" s="483"/>
      <c r="HEP16" s="483"/>
      <c r="HEQ16" s="483"/>
      <c r="HER16" s="483"/>
      <c r="HES16" s="483"/>
      <c r="HET16" s="483"/>
      <c r="HEU16" s="483"/>
      <c r="HEV16" s="483"/>
      <c r="HEW16" s="483"/>
      <c r="HEX16" s="483"/>
      <c r="HEY16" s="483"/>
      <c r="HEZ16" s="483"/>
      <c r="HFA16" s="483"/>
      <c r="HFB16" s="483"/>
      <c r="HFC16" s="483"/>
      <c r="HFD16" s="483"/>
      <c r="HFE16" s="483"/>
      <c r="HFF16" s="483"/>
      <c r="HFG16" s="483"/>
      <c r="HFH16" s="483"/>
      <c r="HFI16" s="483"/>
      <c r="HFJ16" s="483"/>
      <c r="HFK16" s="483"/>
      <c r="HFL16" s="483"/>
      <c r="HFM16" s="483"/>
      <c r="HFN16" s="483"/>
      <c r="HFO16" s="483"/>
      <c r="HFP16" s="483"/>
      <c r="HFQ16" s="483"/>
      <c r="HFR16" s="483"/>
      <c r="HFS16" s="483"/>
      <c r="HFT16" s="483"/>
      <c r="HFU16" s="483"/>
      <c r="HFV16" s="483"/>
      <c r="HFW16" s="483"/>
      <c r="HFX16" s="483"/>
      <c r="HFY16" s="483"/>
      <c r="HFZ16" s="483"/>
      <c r="HGA16" s="483"/>
      <c r="HGB16" s="483"/>
      <c r="HGC16" s="483"/>
      <c r="HGD16" s="483"/>
      <c r="HGE16" s="483"/>
      <c r="HGF16" s="483"/>
      <c r="HGG16" s="483"/>
      <c r="HGH16" s="483"/>
      <c r="HGI16" s="483"/>
      <c r="HGJ16" s="483"/>
      <c r="HGK16" s="483"/>
      <c r="HGL16" s="483"/>
      <c r="HGM16" s="483"/>
      <c r="HGN16" s="483"/>
      <c r="HGO16" s="483"/>
      <c r="HGP16" s="483"/>
      <c r="HGQ16" s="483"/>
      <c r="HGR16" s="483"/>
      <c r="HGS16" s="483"/>
      <c r="HGT16" s="483"/>
      <c r="HGU16" s="483"/>
      <c r="HGV16" s="483"/>
      <c r="HGW16" s="483"/>
      <c r="HGX16" s="483"/>
      <c r="HGY16" s="483"/>
      <c r="HGZ16" s="483"/>
      <c r="HHA16" s="483"/>
      <c r="HHB16" s="483"/>
      <c r="HHC16" s="483"/>
      <c r="HHD16" s="483"/>
      <c r="HHE16" s="483"/>
      <c r="HHF16" s="483"/>
      <c r="HHG16" s="483"/>
      <c r="HHH16" s="483"/>
      <c r="HHI16" s="483"/>
      <c r="HHJ16" s="483"/>
      <c r="HHK16" s="483"/>
      <c r="HHL16" s="483"/>
      <c r="HHM16" s="483"/>
      <c r="HHN16" s="483"/>
      <c r="HHO16" s="483"/>
      <c r="HHP16" s="483"/>
      <c r="HHQ16" s="483"/>
      <c r="HHR16" s="483"/>
      <c r="HHS16" s="483"/>
      <c r="HHT16" s="483"/>
      <c r="HHU16" s="483"/>
      <c r="HHV16" s="483"/>
      <c r="HHW16" s="483"/>
      <c r="HHX16" s="483"/>
      <c r="HHY16" s="483"/>
      <c r="HHZ16" s="483"/>
      <c r="HIA16" s="483"/>
      <c r="HIB16" s="483"/>
      <c r="HIC16" s="483"/>
      <c r="HID16" s="483"/>
      <c r="HIE16" s="483"/>
      <c r="HIF16" s="483"/>
      <c r="HIG16" s="483"/>
      <c r="HIH16" s="483"/>
      <c r="HII16" s="483"/>
      <c r="HIJ16" s="483"/>
      <c r="HIK16" s="483"/>
      <c r="HIL16" s="483"/>
      <c r="HIM16" s="483"/>
      <c r="HIN16" s="483"/>
      <c r="HIO16" s="483"/>
      <c r="HIP16" s="483"/>
      <c r="HIQ16" s="483"/>
      <c r="HIR16" s="483"/>
      <c r="HIS16" s="483"/>
      <c r="HIT16" s="483"/>
      <c r="HIU16" s="483"/>
      <c r="HIV16" s="483"/>
      <c r="HIW16" s="483"/>
      <c r="HIX16" s="483"/>
      <c r="HIY16" s="483"/>
      <c r="HIZ16" s="483"/>
      <c r="HJA16" s="483"/>
      <c r="HJB16" s="483"/>
      <c r="HJC16" s="483"/>
      <c r="HJD16" s="483"/>
      <c r="HJE16" s="483"/>
      <c r="HJF16" s="483"/>
      <c r="HJG16" s="483"/>
      <c r="HJH16" s="483"/>
      <c r="HJI16" s="483"/>
      <c r="HJJ16" s="483"/>
      <c r="HJK16" s="483"/>
      <c r="HJL16" s="483"/>
      <c r="HJM16" s="483"/>
      <c r="HJN16" s="483"/>
      <c r="HJO16" s="483"/>
      <c r="HJP16" s="483"/>
      <c r="HJQ16" s="483"/>
      <c r="HJR16" s="483"/>
      <c r="HJS16" s="483"/>
      <c r="HJT16" s="483"/>
      <c r="HJU16" s="483"/>
      <c r="HJV16" s="483"/>
      <c r="HJW16" s="483"/>
      <c r="HJX16" s="483"/>
      <c r="HJY16" s="483"/>
      <c r="HJZ16" s="483"/>
      <c r="HKA16" s="483"/>
      <c r="HKB16" s="483"/>
      <c r="HKC16" s="483"/>
      <c r="HKD16" s="483"/>
      <c r="HKE16" s="483"/>
      <c r="HKF16" s="483"/>
      <c r="HKG16" s="483"/>
      <c r="HKH16" s="483"/>
      <c r="HKI16" s="483"/>
      <c r="HKJ16" s="483"/>
      <c r="HKK16" s="483"/>
      <c r="HKL16" s="483"/>
      <c r="HKM16" s="483"/>
      <c r="HKN16" s="483"/>
      <c r="HKO16" s="483"/>
      <c r="HKP16" s="483"/>
      <c r="HKQ16" s="483"/>
      <c r="HKR16" s="483"/>
      <c r="HKS16" s="483"/>
      <c r="HKT16" s="483"/>
      <c r="HKU16" s="483"/>
      <c r="HKV16" s="483"/>
      <c r="HKW16" s="483"/>
      <c r="HKX16" s="483"/>
      <c r="HKY16" s="483"/>
      <c r="HKZ16" s="483"/>
      <c r="HLA16" s="483"/>
      <c r="HLB16" s="483"/>
      <c r="HLC16" s="483"/>
      <c r="HLD16" s="483"/>
      <c r="HLE16" s="483"/>
      <c r="HLF16" s="483"/>
      <c r="HLG16" s="483"/>
      <c r="HLH16" s="483"/>
      <c r="HLI16" s="483"/>
      <c r="HLJ16" s="483"/>
      <c r="HLK16" s="483"/>
      <c r="HLL16" s="483"/>
      <c r="HLM16" s="483"/>
      <c r="HLN16" s="483"/>
      <c r="HLO16" s="483"/>
      <c r="HLP16" s="483"/>
      <c r="HLQ16" s="483"/>
      <c r="HLR16" s="483"/>
      <c r="HLS16" s="483"/>
      <c r="HLT16" s="483"/>
      <c r="HLU16" s="483"/>
      <c r="HLV16" s="483"/>
      <c r="HLW16" s="483"/>
      <c r="HLX16" s="483"/>
      <c r="HLY16" s="483"/>
      <c r="HLZ16" s="483"/>
      <c r="HMA16" s="483"/>
      <c r="HMB16" s="483"/>
      <c r="HMC16" s="483"/>
      <c r="HMD16" s="483"/>
      <c r="HME16" s="483"/>
      <c r="HMF16" s="483"/>
      <c r="HMG16" s="483"/>
      <c r="HMH16" s="483"/>
      <c r="HMI16" s="483"/>
      <c r="HMJ16" s="483"/>
      <c r="HMK16" s="483"/>
      <c r="HML16" s="483"/>
      <c r="HMM16" s="483"/>
      <c r="HMN16" s="483"/>
      <c r="HMO16" s="483"/>
      <c r="HMP16" s="483"/>
      <c r="HMQ16" s="483"/>
      <c r="HMR16" s="483"/>
      <c r="HMS16" s="483"/>
      <c r="HMT16" s="483"/>
      <c r="HMU16" s="483"/>
      <c r="HMV16" s="483"/>
      <c r="HMW16" s="483"/>
      <c r="HMX16" s="483"/>
      <c r="HMY16" s="483"/>
      <c r="HMZ16" s="483"/>
      <c r="HNA16" s="483"/>
      <c r="HNB16" s="483"/>
      <c r="HNC16" s="483"/>
      <c r="HND16" s="483"/>
      <c r="HNE16" s="483"/>
      <c r="HNF16" s="483"/>
      <c r="HNG16" s="483"/>
      <c r="HNH16" s="483"/>
      <c r="HNI16" s="483"/>
      <c r="HNJ16" s="483"/>
      <c r="HNK16" s="483"/>
      <c r="HNL16" s="483"/>
      <c r="HNM16" s="483"/>
      <c r="HNN16" s="483"/>
      <c r="HNO16" s="483"/>
      <c r="HNP16" s="483"/>
      <c r="HNQ16" s="483"/>
      <c r="HNR16" s="483"/>
      <c r="HNS16" s="483"/>
      <c r="HNT16" s="483"/>
      <c r="HNU16" s="483"/>
      <c r="HNV16" s="483"/>
      <c r="HNW16" s="483"/>
      <c r="HNX16" s="483"/>
      <c r="HNY16" s="483"/>
      <c r="HNZ16" s="483"/>
      <c r="HOA16" s="483"/>
      <c r="HOB16" s="483"/>
      <c r="HOC16" s="483"/>
      <c r="HOD16" s="483"/>
      <c r="HOE16" s="483"/>
      <c r="HOF16" s="483"/>
      <c r="HOG16" s="483"/>
      <c r="HOH16" s="483"/>
      <c r="HOI16" s="483"/>
      <c r="HOJ16" s="483"/>
      <c r="HOK16" s="483"/>
      <c r="HOL16" s="483"/>
      <c r="HOM16" s="483"/>
      <c r="HON16" s="483"/>
      <c r="HOO16" s="483"/>
      <c r="HOP16" s="483"/>
      <c r="HOQ16" s="483"/>
      <c r="HOR16" s="483"/>
      <c r="HOS16" s="483"/>
      <c r="HOT16" s="483"/>
      <c r="HOU16" s="483"/>
      <c r="HOV16" s="483"/>
      <c r="HOW16" s="483"/>
      <c r="HOX16" s="483"/>
      <c r="HOY16" s="483"/>
      <c r="HOZ16" s="483"/>
      <c r="HPA16" s="483"/>
      <c r="HPB16" s="483"/>
      <c r="HPC16" s="483"/>
      <c r="HPD16" s="483"/>
      <c r="HPE16" s="483"/>
      <c r="HPF16" s="483"/>
      <c r="HPG16" s="483"/>
      <c r="HPH16" s="483"/>
      <c r="HPI16" s="483"/>
      <c r="HPJ16" s="483"/>
      <c r="HPK16" s="483"/>
      <c r="HPL16" s="483"/>
      <c r="HPM16" s="483"/>
      <c r="HPN16" s="483"/>
      <c r="HPO16" s="483"/>
      <c r="HPP16" s="483"/>
      <c r="HPQ16" s="483"/>
      <c r="HPR16" s="483"/>
      <c r="HPS16" s="483"/>
      <c r="HPT16" s="483"/>
      <c r="HPU16" s="483"/>
      <c r="HPV16" s="483"/>
      <c r="HPW16" s="483"/>
      <c r="HPX16" s="483"/>
      <c r="HPY16" s="483"/>
      <c r="HPZ16" s="483"/>
      <c r="HQA16" s="483"/>
      <c r="HQB16" s="483"/>
      <c r="HQC16" s="483"/>
      <c r="HQD16" s="483"/>
      <c r="HQE16" s="483"/>
      <c r="HQF16" s="483"/>
      <c r="HQG16" s="483"/>
      <c r="HQH16" s="483"/>
      <c r="HQI16" s="483"/>
      <c r="HQJ16" s="483"/>
      <c r="HQK16" s="483"/>
      <c r="HQL16" s="483"/>
      <c r="HQM16" s="483"/>
      <c r="HQN16" s="483"/>
      <c r="HQO16" s="483"/>
      <c r="HQP16" s="483"/>
      <c r="HQQ16" s="483"/>
      <c r="HQR16" s="483"/>
      <c r="HQS16" s="483"/>
      <c r="HQT16" s="483"/>
      <c r="HQU16" s="483"/>
      <c r="HQV16" s="483"/>
      <c r="HQW16" s="483"/>
      <c r="HQX16" s="483"/>
      <c r="HQY16" s="483"/>
      <c r="HQZ16" s="483"/>
      <c r="HRA16" s="483"/>
      <c r="HRB16" s="483"/>
      <c r="HRC16" s="483"/>
      <c r="HRD16" s="483"/>
      <c r="HRE16" s="483"/>
      <c r="HRF16" s="483"/>
      <c r="HRG16" s="483"/>
      <c r="HRH16" s="483"/>
      <c r="HRI16" s="483"/>
      <c r="HRJ16" s="483"/>
      <c r="HRK16" s="483"/>
      <c r="HRL16" s="483"/>
      <c r="HRM16" s="483"/>
      <c r="HRN16" s="483"/>
      <c r="HRO16" s="483"/>
      <c r="HRP16" s="483"/>
      <c r="HRQ16" s="483"/>
      <c r="HRR16" s="483"/>
      <c r="HRS16" s="483"/>
      <c r="HRT16" s="483"/>
      <c r="HRU16" s="483"/>
      <c r="HRV16" s="483"/>
      <c r="HRW16" s="483"/>
      <c r="HRX16" s="483"/>
      <c r="HRY16" s="483"/>
      <c r="HRZ16" s="483"/>
      <c r="HSA16" s="483"/>
      <c r="HSB16" s="483"/>
      <c r="HSC16" s="483"/>
      <c r="HSD16" s="483"/>
      <c r="HSE16" s="483"/>
      <c r="HSF16" s="483"/>
      <c r="HSG16" s="483"/>
      <c r="HSH16" s="483"/>
      <c r="HSI16" s="483"/>
      <c r="HSJ16" s="483"/>
      <c r="HSK16" s="483"/>
      <c r="HSL16" s="483"/>
      <c r="HSM16" s="483"/>
      <c r="HSN16" s="483"/>
      <c r="HSO16" s="483"/>
      <c r="HSP16" s="483"/>
      <c r="HSQ16" s="483"/>
      <c r="HSR16" s="483"/>
      <c r="HSS16" s="483"/>
      <c r="HST16" s="483"/>
      <c r="HSU16" s="483"/>
      <c r="HSV16" s="483"/>
      <c r="HSW16" s="483"/>
      <c r="HSX16" s="483"/>
      <c r="HSY16" s="483"/>
      <c r="HSZ16" s="483"/>
      <c r="HTA16" s="483"/>
      <c r="HTB16" s="483"/>
      <c r="HTC16" s="483"/>
      <c r="HTD16" s="483"/>
      <c r="HTE16" s="483"/>
      <c r="HTF16" s="483"/>
      <c r="HTG16" s="483"/>
      <c r="HTH16" s="483"/>
      <c r="HTI16" s="483"/>
      <c r="HTJ16" s="483"/>
      <c r="HTK16" s="483"/>
      <c r="HTL16" s="483"/>
      <c r="HTM16" s="483"/>
      <c r="HTN16" s="483"/>
      <c r="HTO16" s="483"/>
      <c r="HTP16" s="483"/>
      <c r="HTQ16" s="483"/>
      <c r="HTR16" s="483"/>
      <c r="HTS16" s="483"/>
      <c r="HTT16" s="483"/>
      <c r="HTU16" s="483"/>
      <c r="HTV16" s="483"/>
      <c r="HTW16" s="483"/>
      <c r="HTX16" s="483"/>
      <c r="HTY16" s="483"/>
      <c r="HTZ16" s="483"/>
      <c r="HUA16" s="483"/>
      <c r="HUB16" s="483"/>
      <c r="HUC16" s="483"/>
      <c r="HUD16" s="483"/>
      <c r="HUE16" s="483"/>
      <c r="HUF16" s="483"/>
      <c r="HUG16" s="483"/>
      <c r="HUH16" s="483"/>
      <c r="HUI16" s="483"/>
      <c r="HUJ16" s="483"/>
      <c r="HUK16" s="483"/>
      <c r="HUL16" s="483"/>
      <c r="HUM16" s="483"/>
      <c r="HUN16" s="483"/>
      <c r="HUO16" s="483"/>
      <c r="HUP16" s="483"/>
      <c r="HUQ16" s="483"/>
      <c r="HUR16" s="483"/>
      <c r="HUS16" s="483"/>
      <c r="HUT16" s="483"/>
      <c r="HUU16" s="483"/>
      <c r="HUV16" s="483"/>
      <c r="HUW16" s="483"/>
      <c r="HUX16" s="483"/>
      <c r="HUY16" s="483"/>
      <c r="HUZ16" s="483"/>
      <c r="HVA16" s="483"/>
      <c r="HVB16" s="483"/>
      <c r="HVC16" s="483"/>
      <c r="HVD16" s="483"/>
      <c r="HVE16" s="483"/>
      <c r="HVF16" s="483"/>
      <c r="HVG16" s="483"/>
      <c r="HVH16" s="483"/>
      <c r="HVI16" s="483"/>
      <c r="HVJ16" s="483"/>
      <c r="HVK16" s="483"/>
      <c r="HVL16" s="483"/>
      <c r="HVM16" s="483"/>
      <c r="HVN16" s="483"/>
      <c r="HVO16" s="483"/>
      <c r="HVP16" s="483"/>
      <c r="HVQ16" s="483"/>
      <c r="HVR16" s="483"/>
      <c r="HVS16" s="483"/>
      <c r="HVT16" s="483"/>
      <c r="HVU16" s="483"/>
      <c r="HVV16" s="483"/>
      <c r="HVW16" s="483"/>
      <c r="HVX16" s="483"/>
      <c r="HVY16" s="483"/>
      <c r="HVZ16" s="483"/>
      <c r="HWA16" s="483"/>
      <c r="HWB16" s="483"/>
      <c r="HWC16" s="483"/>
      <c r="HWD16" s="483"/>
      <c r="HWE16" s="483"/>
      <c r="HWF16" s="483"/>
      <c r="HWG16" s="483"/>
      <c r="HWH16" s="483"/>
      <c r="HWI16" s="483"/>
      <c r="HWJ16" s="483"/>
      <c r="HWK16" s="483"/>
      <c r="HWL16" s="483"/>
      <c r="HWM16" s="483"/>
      <c r="HWN16" s="483"/>
      <c r="HWO16" s="483"/>
      <c r="HWP16" s="483"/>
      <c r="HWQ16" s="483"/>
      <c r="HWR16" s="483"/>
      <c r="HWS16" s="483"/>
      <c r="HWT16" s="483"/>
      <c r="HWU16" s="483"/>
      <c r="HWV16" s="483"/>
      <c r="HWW16" s="483"/>
      <c r="HWX16" s="483"/>
      <c r="HWY16" s="483"/>
      <c r="HWZ16" s="483"/>
      <c r="HXA16" s="483"/>
      <c r="HXB16" s="483"/>
      <c r="HXC16" s="483"/>
      <c r="HXD16" s="483"/>
      <c r="HXE16" s="483"/>
      <c r="HXF16" s="483"/>
      <c r="HXG16" s="483"/>
      <c r="HXH16" s="483"/>
      <c r="HXI16" s="483"/>
      <c r="HXJ16" s="483"/>
      <c r="HXK16" s="483"/>
      <c r="HXL16" s="483"/>
      <c r="HXM16" s="483"/>
      <c r="HXN16" s="483"/>
      <c r="HXO16" s="483"/>
      <c r="HXP16" s="483"/>
      <c r="HXQ16" s="483"/>
      <c r="HXR16" s="483"/>
      <c r="HXS16" s="483"/>
      <c r="HXT16" s="483"/>
      <c r="HXU16" s="483"/>
      <c r="HXV16" s="483"/>
      <c r="HXW16" s="483"/>
      <c r="HXX16" s="483"/>
      <c r="HXY16" s="483"/>
      <c r="HXZ16" s="483"/>
      <c r="HYA16" s="483"/>
      <c r="HYB16" s="483"/>
      <c r="HYC16" s="483"/>
      <c r="HYD16" s="483"/>
      <c r="HYE16" s="483"/>
      <c r="HYF16" s="483"/>
      <c r="HYG16" s="483"/>
      <c r="HYH16" s="483"/>
      <c r="HYI16" s="483"/>
      <c r="HYJ16" s="483"/>
      <c r="HYK16" s="483"/>
      <c r="HYL16" s="483"/>
      <c r="HYM16" s="483"/>
      <c r="HYN16" s="483"/>
      <c r="HYO16" s="483"/>
      <c r="HYP16" s="483"/>
      <c r="HYQ16" s="483"/>
      <c r="HYR16" s="483"/>
      <c r="HYS16" s="483"/>
      <c r="HYT16" s="483"/>
      <c r="HYU16" s="483"/>
      <c r="HYV16" s="483"/>
      <c r="HYW16" s="483"/>
      <c r="HYX16" s="483"/>
      <c r="HYY16" s="483"/>
      <c r="HYZ16" s="483"/>
      <c r="HZA16" s="483"/>
      <c r="HZB16" s="483"/>
      <c r="HZC16" s="483"/>
      <c r="HZD16" s="483"/>
      <c r="HZE16" s="483"/>
      <c r="HZF16" s="483"/>
      <c r="HZG16" s="483"/>
      <c r="HZH16" s="483"/>
      <c r="HZI16" s="483"/>
      <c r="HZJ16" s="483"/>
      <c r="HZK16" s="483"/>
      <c r="HZL16" s="483"/>
      <c r="HZM16" s="483"/>
      <c r="HZN16" s="483"/>
      <c r="HZO16" s="483"/>
      <c r="HZP16" s="483"/>
      <c r="HZQ16" s="483"/>
      <c r="HZR16" s="483"/>
      <c r="HZS16" s="483"/>
      <c r="HZT16" s="483"/>
      <c r="HZU16" s="483"/>
      <c r="HZV16" s="483"/>
      <c r="HZW16" s="483"/>
      <c r="HZX16" s="483"/>
      <c r="HZY16" s="483"/>
      <c r="HZZ16" s="483"/>
      <c r="IAA16" s="483"/>
      <c r="IAB16" s="483"/>
      <c r="IAC16" s="483"/>
      <c r="IAD16" s="483"/>
      <c r="IAE16" s="483"/>
      <c r="IAF16" s="483"/>
      <c r="IAG16" s="483"/>
      <c r="IAH16" s="483"/>
      <c r="IAI16" s="483"/>
      <c r="IAJ16" s="483"/>
      <c r="IAK16" s="483"/>
      <c r="IAL16" s="483"/>
      <c r="IAM16" s="483"/>
      <c r="IAN16" s="483"/>
      <c r="IAO16" s="483"/>
      <c r="IAP16" s="483"/>
      <c r="IAQ16" s="483"/>
      <c r="IAR16" s="483"/>
      <c r="IAS16" s="483"/>
      <c r="IAT16" s="483"/>
      <c r="IAU16" s="483"/>
      <c r="IAV16" s="483"/>
      <c r="IAW16" s="483"/>
      <c r="IAX16" s="483"/>
      <c r="IAY16" s="483"/>
      <c r="IAZ16" s="483"/>
      <c r="IBA16" s="483"/>
      <c r="IBB16" s="483"/>
      <c r="IBC16" s="483"/>
      <c r="IBD16" s="483"/>
      <c r="IBE16" s="483"/>
      <c r="IBF16" s="483"/>
      <c r="IBG16" s="483"/>
      <c r="IBH16" s="483"/>
      <c r="IBI16" s="483"/>
      <c r="IBJ16" s="483"/>
      <c r="IBK16" s="483"/>
      <c r="IBL16" s="483"/>
      <c r="IBM16" s="483"/>
      <c r="IBN16" s="483"/>
      <c r="IBO16" s="483"/>
      <c r="IBP16" s="483"/>
      <c r="IBQ16" s="483"/>
      <c r="IBR16" s="483"/>
      <c r="IBS16" s="483"/>
      <c r="IBT16" s="483"/>
      <c r="IBU16" s="483"/>
      <c r="IBV16" s="483"/>
      <c r="IBW16" s="483"/>
      <c r="IBX16" s="483"/>
      <c r="IBY16" s="483"/>
      <c r="IBZ16" s="483"/>
      <c r="ICA16" s="483"/>
      <c r="ICB16" s="483"/>
      <c r="ICC16" s="483"/>
      <c r="ICD16" s="483"/>
      <c r="ICE16" s="483"/>
      <c r="ICF16" s="483"/>
      <c r="ICG16" s="483"/>
      <c r="ICH16" s="483"/>
      <c r="ICI16" s="483"/>
      <c r="ICJ16" s="483"/>
      <c r="ICK16" s="483"/>
      <c r="ICL16" s="483"/>
      <c r="ICM16" s="483"/>
      <c r="ICN16" s="483"/>
      <c r="ICO16" s="483"/>
      <c r="ICP16" s="483"/>
      <c r="ICQ16" s="483"/>
      <c r="ICR16" s="483"/>
      <c r="ICS16" s="483"/>
      <c r="ICT16" s="483"/>
      <c r="ICU16" s="483"/>
      <c r="ICV16" s="483"/>
      <c r="ICW16" s="483"/>
      <c r="ICX16" s="483"/>
      <c r="ICY16" s="483"/>
      <c r="ICZ16" s="483"/>
      <c r="IDA16" s="483"/>
      <c r="IDB16" s="483"/>
      <c r="IDC16" s="483"/>
      <c r="IDD16" s="483"/>
      <c r="IDE16" s="483"/>
      <c r="IDF16" s="483"/>
      <c r="IDG16" s="483"/>
      <c r="IDH16" s="483"/>
      <c r="IDI16" s="483"/>
      <c r="IDJ16" s="483"/>
      <c r="IDK16" s="483"/>
      <c r="IDL16" s="483"/>
      <c r="IDM16" s="483"/>
      <c r="IDN16" s="483"/>
      <c r="IDO16" s="483"/>
      <c r="IDP16" s="483"/>
      <c r="IDQ16" s="483"/>
      <c r="IDR16" s="483"/>
      <c r="IDS16" s="483"/>
      <c r="IDT16" s="483"/>
      <c r="IDU16" s="483"/>
      <c r="IDV16" s="483"/>
      <c r="IDW16" s="483"/>
      <c r="IDX16" s="483"/>
      <c r="IDY16" s="483"/>
      <c r="IDZ16" s="483"/>
      <c r="IEA16" s="483"/>
      <c r="IEB16" s="483"/>
      <c r="IEC16" s="483"/>
      <c r="IED16" s="483"/>
      <c r="IEE16" s="483"/>
      <c r="IEF16" s="483"/>
      <c r="IEG16" s="483"/>
      <c r="IEH16" s="483"/>
      <c r="IEI16" s="483"/>
      <c r="IEJ16" s="483"/>
      <c r="IEK16" s="483"/>
      <c r="IEL16" s="483"/>
      <c r="IEM16" s="483"/>
      <c r="IEN16" s="483"/>
      <c r="IEO16" s="483"/>
      <c r="IEP16" s="483"/>
      <c r="IEQ16" s="483"/>
      <c r="IER16" s="483"/>
      <c r="IES16" s="483"/>
      <c r="IET16" s="483"/>
      <c r="IEU16" s="483"/>
      <c r="IEV16" s="483"/>
      <c r="IEW16" s="483"/>
      <c r="IEX16" s="483"/>
      <c r="IEY16" s="483"/>
      <c r="IEZ16" s="483"/>
      <c r="IFA16" s="483"/>
      <c r="IFB16" s="483"/>
      <c r="IFC16" s="483"/>
      <c r="IFD16" s="483"/>
      <c r="IFE16" s="483"/>
      <c r="IFF16" s="483"/>
      <c r="IFG16" s="483"/>
      <c r="IFH16" s="483"/>
      <c r="IFI16" s="483"/>
      <c r="IFJ16" s="483"/>
      <c r="IFK16" s="483"/>
      <c r="IFL16" s="483"/>
      <c r="IFM16" s="483"/>
      <c r="IFN16" s="483"/>
      <c r="IFO16" s="483"/>
      <c r="IFP16" s="483"/>
      <c r="IFQ16" s="483"/>
      <c r="IFR16" s="483"/>
      <c r="IFS16" s="483"/>
      <c r="IFT16" s="483"/>
      <c r="IFU16" s="483"/>
      <c r="IFV16" s="483"/>
      <c r="IFW16" s="483"/>
      <c r="IFX16" s="483"/>
      <c r="IFY16" s="483"/>
      <c r="IFZ16" s="483"/>
      <c r="IGA16" s="483"/>
      <c r="IGB16" s="483"/>
      <c r="IGC16" s="483"/>
      <c r="IGD16" s="483"/>
      <c r="IGE16" s="483"/>
      <c r="IGF16" s="483"/>
      <c r="IGG16" s="483"/>
      <c r="IGH16" s="483"/>
      <c r="IGI16" s="483"/>
      <c r="IGJ16" s="483"/>
      <c r="IGK16" s="483"/>
      <c r="IGL16" s="483"/>
      <c r="IGM16" s="483"/>
      <c r="IGN16" s="483"/>
      <c r="IGO16" s="483"/>
      <c r="IGP16" s="483"/>
      <c r="IGQ16" s="483"/>
      <c r="IGR16" s="483"/>
      <c r="IGS16" s="483"/>
      <c r="IGT16" s="483"/>
      <c r="IGU16" s="483"/>
      <c r="IGV16" s="483"/>
      <c r="IGW16" s="483"/>
      <c r="IGX16" s="483"/>
      <c r="IGY16" s="483"/>
      <c r="IGZ16" s="483"/>
      <c r="IHA16" s="483"/>
      <c r="IHB16" s="483"/>
      <c r="IHC16" s="483"/>
      <c r="IHD16" s="483"/>
      <c r="IHE16" s="483"/>
      <c r="IHF16" s="483"/>
      <c r="IHG16" s="483"/>
      <c r="IHH16" s="483"/>
      <c r="IHI16" s="483"/>
      <c r="IHJ16" s="483"/>
      <c r="IHK16" s="483"/>
      <c r="IHL16" s="483"/>
      <c r="IHM16" s="483"/>
      <c r="IHN16" s="483"/>
      <c r="IHO16" s="483"/>
      <c r="IHP16" s="483"/>
      <c r="IHQ16" s="483"/>
      <c r="IHR16" s="483"/>
      <c r="IHS16" s="483"/>
      <c r="IHT16" s="483"/>
      <c r="IHU16" s="483"/>
      <c r="IHV16" s="483"/>
      <c r="IHW16" s="483"/>
      <c r="IHX16" s="483"/>
      <c r="IHY16" s="483"/>
      <c r="IHZ16" s="483"/>
      <c r="IIA16" s="483"/>
      <c r="IIB16" s="483"/>
      <c r="IIC16" s="483"/>
      <c r="IID16" s="483"/>
      <c r="IIE16" s="483"/>
      <c r="IIF16" s="483"/>
      <c r="IIG16" s="483"/>
      <c r="IIH16" s="483"/>
      <c r="III16" s="483"/>
      <c r="IIJ16" s="483"/>
      <c r="IIK16" s="483"/>
      <c r="IIL16" s="483"/>
      <c r="IIM16" s="483"/>
      <c r="IIN16" s="483"/>
      <c r="IIO16" s="483"/>
      <c r="IIP16" s="483"/>
      <c r="IIQ16" s="483"/>
      <c r="IIR16" s="483"/>
      <c r="IIS16" s="483"/>
      <c r="IIT16" s="483"/>
      <c r="IIU16" s="483"/>
      <c r="IIV16" s="483"/>
      <c r="IIW16" s="483"/>
      <c r="IIX16" s="483"/>
      <c r="IIY16" s="483"/>
      <c r="IIZ16" s="483"/>
      <c r="IJA16" s="483"/>
      <c r="IJB16" s="483"/>
      <c r="IJC16" s="483"/>
      <c r="IJD16" s="483"/>
      <c r="IJE16" s="483"/>
      <c r="IJF16" s="483"/>
      <c r="IJG16" s="483"/>
      <c r="IJH16" s="483"/>
      <c r="IJI16" s="483"/>
      <c r="IJJ16" s="483"/>
      <c r="IJK16" s="483"/>
      <c r="IJL16" s="483"/>
      <c r="IJM16" s="483"/>
      <c r="IJN16" s="483"/>
      <c r="IJO16" s="483"/>
      <c r="IJP16" s="483"/>
      <c r="IJQ16" s="483"/>
      <c r="IJR16" s="483"/>
      <c r="IJS16" s="483"/>
      <c r="IJT16" s="483"/>
      <c r="IJU16" s="483"/>
      <c r="IJV16" s="483"/>
      <c r="IJW16" s="483"/>
      <c r="IJX16" s="483"/>
      <c r="IJY16" s="483"/>
      <c r="IJZ16" s="483"/>
      <c r="IKA16" s="483"/>
      <c r="IKB16" s="483"/>
      <c r="IKC16" s="483"/>
      <c r="IKD16" s="483"/>
      <c r="IKE16" s="483"/>
      <c r="IKF16" s="483"/>
      <c r="IKG16" s="483"/>
      <c r="IKH16" s="483"/>
      <c r="IKI16" s="483"/>
      <c r="IKJ16" s="483"/>
      <c r="IKK16" s="483"/>
      <c r="IKL16" s="483"/>
      <c r="IKM16" s="483"/>
      <c r="IKN16" s="483"/>
      <c r="IKO16" s="483"/>
      <c r="IKP16" s="483"/>
      <c r="IKQ16" s="483"/>
      <c r="IKR16" s="483"/>
      <c r="IKS16" s="483"/>
      <c r="IKT16" s="483"/>
      <c r="IKU16" s="483"/>
      <c r="IKV16" s="483"/>
      <c r="IKW16" s="483"/>
      <c r="IKX16" s="483"/>
      <c r="IKY16" s="483"/>
      <c r="IKZ16" s="483"/>
      <c r="ILA16" s="483"/>
      <c r="ILB16" s="483"/>
      <c r="ILC16" s="483"/>
      <c r="ILD16" s="483"/>
      <c r="ILE16" s="483"/>
      <c r="ILF16" s="483"/>
      <c r="ILG16" s="483"/>
      <c r="ILH16" s="483"/>
      <c r="ILI16" s="483"/>
      <c r="ILJ16" s="483"/>
      <c r="ILK16" s="483"/>
      <c r="ILL16" s="483"/>
      <c r="ILM16" s="483"/>
      <c r="ILN16" s="483"/>
      <c r="ILO16" s="483"/>
      <c r="ILP16" s="483"/>
      <c r="ILQ16" s="483"/>
      <c r="ILR16" s="483"/>
      <c r="ILS16" s="483"/>
      <c r="ILT16" s="483"/>
      <c r="ILU16" s="483"/>
      <c r="ILV16" s="483"/>
      <c r="ILW16" s="483"/>
      <c r="ILX16" s="483"/>
      <c r="ILY16" s="483"/>
      <c r="ILZ16" s="483"/>
      <c r="IMA16" s="483"/>
      <c r="IMB16" s="483"/>
      <c r="IMC16" s="483"/>
      <c r="IMD16" s="483"/>
      <c r="IME16" s="483"/>
      <c r="IMF16" s="483"/>
      <c r="IMG16" s="483"/>
      <c r="IMH16" s="483"/>
      <c r="IMI16" s="483"/>
      <c r="IMJ16" s="483"/>
      <c r="IMK16" s="483"/>
      <c r="IML16" s="483"/>
      <c r="IMM16" s="483"/>
      <c r="IMN16" s="483"/>
      <c r="IMO16" s="483"/>
      <c r="IMP16" s="483"/>
      <c r="IMQ16" s="483"/>
      <c r="IMR16" s="483"/>
      <c r="IMS16" s="483"/>
      <c r="IMT16" s="483"/>
      <c r="IMU16" s="483"/>
      <c r="IMV16" s="483"/>
      <c r="IMW16" s="483"/>
      <c r="IMX16" s="483"/>
      <c r="IMY16" s="483"/>
      <c r="IMZ16" s="483"/>
      <c r="INA16" s="483"/>
      <c r="INB16" s="483"/>
      <c r="INC16" s="483"/>
      <c r="IND16" s="483"/>
      <c r="INE16" s="483"/>
      <c r="INF16" s="483"/>
      <c r="ING16" s="483"/>
      <c r="INH16" s="483"/>
      <c r="INI16" s="483"/>
      <c r="INJ16" s="483"/>
      <c r="INK16" s="483"/>
      <c r="INL16" s="483"/>
      <c r="INM16" s="483"/>
      <c r="INN16" s="483"/>
      <c r="INO16" s="483"/>
      <c r="INP16" s="483"/>
      <c r="INQ16" s="483"/>
      <c r="INR16" s="483"/>
      <c r="INS16" s="483"/>
      <c r="INT16" s="483"/>
      <c r="INU16" s="483"/>
      <c r="INV16" s="483"/>
      <c r="INW16" s="483"/>
      <c r="INX16" s="483"/>
      <c r="INY16" s="483"/>
      <c r="INZ16" s="483"/>
      <c r="IOA16" s="483"/>
      <c r="IOB16" s="483"/>
      <c r="IOC16" s="483"/>
      <c r="IOD16" s="483"/>
      <c r="IOE16" s="483"/>
      <c r="IOF16" s="483"/>
      <c r="IOG16" s="483"/>
      <c r="IOH16" s="483"/>
      <c r="IOI16" s="483"/>
      <c r="IOJ16" s="483"/>
      <c r="IOK16" s="483"/>
      <c r="IOL16" s="483"/>
      <c r="IOM16" s="483"/>
      <c r="ION16" s="483"/>
      <c r="IOO16" s="483"/>
      <c r="IOP16" s="483"/>
      <c r="IOQ16" s="483"/>
      <c r="IOR16" s="483"/>
      <c r="IOS16" s="483"/>
      <c r="IOT16" s="483"/>
      <c r="IOU16" s="483"/>
      <c r="IOV16" s="483"/>
      <c r="IOW16" s="483"/>
      <c r="IOX16" s="483"/>
      <c r="IOY16" s="483"/>
      <c r="IOZ16" s="483"/>
      <c r="IPA16" s="483"/>
      <c r="IPB16" s="483"/>
      <c r="IPC16" s="483"/>
      <c r="IPD16" s="483"/>
      <c r="IPE16" s="483"/>
      <c r="IPF16" s="483"/>
      <c r="IPG16" s="483"/>
      <c r="IPH16" s="483"/>
      <c r="IPI16" s="483"/>
      <c r="IPJ16" s="483"/>
      <c r="IPK16" s="483"/>
      <c r="IPL16" s="483"/>
      <c r="IPM16" s="483"/>
      <c r="IPN16" s="483"/>
      <c r="IPO16" s="483"/>
      <c r="IPP16" s="483"/>
      <c r="IPQ16" s="483"/>
      <c r="IPR16" s="483"/>
      <c r="IPS16" s="483"/>
      <c r="IPT16" s="483"/>
      <c r="IPU16" s="483"/>
      <c r="IPV16" s="483"/>
      <c r="IPW16" s="483"/>
      <c r="IPX16" s="483"/>
      <c r="IPY16" s="483"/>
      <c r="IPZ16" s="483"/>
      <c r="IQA16" s="483"/>
      <c r="IQB16" s="483"/>
      <c r="IQC16" s="483"/>
      <c r="IQD16" s="483"/>
      <c r="IQE16" s="483"/>
      <c r="IQF16" s="483"/>
      <c r="IQG16" s="483"/>
      <c r="IQH16" s="483"/>
      <c r="IQI16" s="483"/>
      <c r="IQJ16" s="483"/>
      <c r="IQK16" s="483"/>
      <c r="IQL16" s="483"/>
      <c r="IQM16" s="483"/>
      <c r="IQN16" s="483"/>
      <c r="IQO16" s="483"/>
      <c r="IQP16" s="483"/>
      <c r="IQQ16" s="483"/>
      <c r="IQR16" s="483"/>
      <c r="IQS16" s="483"/>
      <c r="IQT16" s="483"/>
      <c r="IQU16" s="483"/>
      <c r="IQV16" s="483"/>
      <c r="IQW16" s="483"/>
      <c r="IQX16" s="483"/>
      <c r="IQY16" s="483"/>
      <c r="IQZ16" s="483"/>
      <c r="IRA16" s="483"/>
      <c r="IRB16" s="483"/>
      <c r="IRC16" s="483"/>
      <c r="IRD16" s="483"/>
      <c r="IRE16" s="483"/>
      <c r="IRF16" s="483"/>
      <c r="IRG16" s="483"/>
      <c r="IRH16" s="483"/>
      <c r="IRI16" s="483"/>
      <c r="IRJ16" s="483"/>
      <c r="IRK16" s="483"/>
      <c r="IRL16" s="483"/>
      <c r="IRM16" s="483"/>
      <c r="IRN16" s="483"/>
      <c r="IRO16" s="483"/>
      <c r="IRP16" s="483"/>
      <c r="IRQ16" s="483"/>
      <c r="IRR16" s="483"/>
      <c r="IRS16" s="483"/>
      <c r="IRT16" s="483"/>
      <c r="IRU16" s="483"/>
      <c r="IRV16" s="483"/>
      <c r="IRW16" s="483"/>
      <c r="IRX16" s="483"/>
      <c r="IRY16" s="483"/>
      <c r="IRZ16" s="483"/>
      <c r="ISA16" s="483"/>
      <c r="ISB16" s="483"/>
      <c r="ISC16" s="483"/>
      <c r="ISD16" s="483"/>
      <c r="ISE16" s="483"/>
      <c r="ISF16" s="483"/>
      <c r="ISG16" s="483"/>
      <c r="ISH16" s="483"/>
      <c r="ISI16" s="483"/>
      <c r="ISJ16" s="483"/>
      <c r="ISK16" s="483"/>
      <c r="ISL16" s="483"/>
      <c r="ISM16" s="483"/>
      <c r="ISN16" s="483"/>
      <c r="ISO16" s="483"/>
      <c r="ISP16" s="483"/>
      <c r="ISQ16" s="483"/>
      <c r="ISR16" s="483"/>
      <c r="ISS16" s="483"/>
      <c r="IST16" s="483"/>
      <c r="ISU16" s="483"/>
      <c r="ISV16" s="483"/>
      <c r="ISW16" s="483"/>
      <c r="ISX16" s="483"/>
      <c r="ISY16" s="483"/>
      <c r="ISZ16" s="483"/>
      <c r="ITA16" s="483"/>
      <c r="ITB16" s="483"/>
      <c r="ITC16" s="483"/>
      <c r="ITD16" s="483"/>
      <c r="ITE16" s="483"/>
      <c r="ITF16" s="483"/>
      <c r="ITG16" s="483"/>
      <c r="ITH16" s="483"/>
      <c r="ITI16" s="483"/>
      <c r="ITJ16" s="483"/>
      <c r="ITK16" s="483"/>
      <c r="ITL16" s="483"/>
      <c r="ITM16" s="483"/>
      <c r="ITN16" s="483"/>
      <c r="ITO16" s="483"/>
      <c r="ITP16" s="483"/>
      <c r="ITQ16" s="483"/>
      <c r="ITR16" s="483"/>
      <c r="ITS16" s="483"/>
      <c r="ITT16" s="483"/>
      <c r="ITU16" s="483"/>
      <c r="ITV16" s="483"/>
      <c r="ITW16" s="483"/>
      <c r="ITX16" s="483"/>
      <c r="ITY16" s="483"/>
      <c r="ITZ16" s="483"/>
      <c r="IUA16" s="483"/>
      <c r="IUB16" s="483"/>
      <c r="IUC16" s="483"/>
      <c r="IUD16" s="483"/>
      <c r="IUE16" s="483"/>
      <c r="IUF16" s="483"/>
      <c r="IUG16" s="483"/>
      <c r="IUH16" s="483"/>
      <c r="IUI16" s="483"/>
      <c r="IUJ16" s="483"/>
      <c r="IUK16" s="483"/>
      <c r="IUL16" s="483"/>
      <c r="IUM16" s="483"/>
      <c r="IUN16" s="483"/>
      <c r="IUO16" s="483"/>
      <c r="IUP16" s="483"/>
      <c r="IUQ16" s="483"/>
      <c r="IUR16" s="483"/>
      <c r="IUS16" s="483"/>
      <c r="IUT16" s="483"/>
      <c r="IUU16" s="483"/>
      <c r="IUV16" s="483"/>
      <c r="IUW16" s="483"/>
      <c r="IUX16" s="483"/>
      <c r="IUY16" s="483"/>
      <c r="IUZ16" s="483"/>
      <c r="IVA16" s="483"/>
      <c r="IVB16" s="483"/>
      <c r="IVC16" s="483"/>
      <c r="IVD16" s="483"/>
      <c r="IVE16" s="483"/>
      <c r="IVF16" s="483"/>
      <c r="IVG16" s="483"/>
      <c r="IVH16" s="483"/>
      <c r="IVI16" s="483"/>
      <c r="IVJ16" s="483"/>
      <c r="IVK16" s="483"/>
      <c r="IVL16" s="483"/>
      <c r="IVM16" s="483"/>
      <c r="IVN16" s="483"/>
      <c r="IVO16" s="483"/>
      <c r="IVP16" s="483"/>
      <c r="IVQ16" s="483"/>
      <c r="IVR16" s="483"/>
      <c r="IVS16" s="483"/>
      <c r="IVT16" s="483"/>
      <c r="IVU16" s="483"/>
      <c r="IVV16" s="483"/>
      <c r="IVW16" s="483"/>
      <c r="IVX16" s="483"/>
      <c r="IVY16" s="483"/>
      <c r="IVZ16" s="483"/>
      <c r="IWA16" s="483"/>
      <c r="IWB16" s="483"/>
      <c r="IWC16" s="483"/>
      <c r="IWD16" s="483"/>
      <c r="IWE16" s="483"/>
      <c r="IWF16" s="483"/>
      <c r="IWG16" s="483"/>
      <c r="IWH16" s="483"/>
      <c r="IWI16" s="483"/>
      <c r="IWJ16" s="483"/>
      <c r="IWK16" s="483"/>
      <c r="IWL16" s="483"/>
      <c r="IWM16" s="483"/>
      <c r="IWN16" s="483"/>
      <c r="IWO16" s="483"/>
      <c r="IWP16" s="483"/>
      <c r="IWQ16" s="483"/>
      <c r="IWR16" s="483"/>
      <c r="IWS16" s="483"/>
      <c r="IWT16" s="483"/>
      <c r="IWU16" s="483"/>
      <c r="IWV16" s="483"/>
      <c r="IWW16" s="483"/>
      <c r="IWX16" s="483"/>
      <c r="IWY16" s="483"/>
      <c r="IWZ16" s="483"/>
      <c r="IXA16" s="483"/>
      <c r="IXB16" s="483"/>
      <c r="IXC16" s="483"/>
      <c r="IXD16" s="483"/>
      <c r="IXE16" s="483"/>
      <c r="IXF16" s="483"/>
      <c r="IXG16" s="483"/>
      <c r="IXH16" s="483"/>
      <c r="IXI16" s="483"/>
      <c r="IXJ16" s="483"/>
      <c r="IXK16" s="483"/>
      <c r="IXL16" s="483"/>
      <c r="IXM16" s="483"/>
      <c r="IXN16" s="483"/>
      <c r="IXO16" s="483"/>
      <c r="IXP16" s="483"/>
      <c r="IXQ16" s="483"/>
      <c r="IXR16" s="483"/>
      <c r="IXS16" s="483"/>
      <c r="IXT16" s="483"/>
      <c r="IXU16" s="483"/>
      <c r="IXV16" s="483"/>
      <c r="IXW16" s="483"/>
      <c r="IXX16" s="483"/>
      <c r="IXY16" s="483"/>
      <c r="IXZ16" s="483"/>
      <c r="IYA16" s="483"/>
      <c r="IYB16" s="483"/>
      <c r="IYC16" s="483"/>
      <c r="IYD16" s="483"/>
      <c r="IYE16" s="483"/>
      <c r="IYF16" s="483"/>
      <c r="IYG16" s="483"/>
      <c r="IYH16" s="483"/>
      <c r="IYI16" s="483"/>
      <c r="IYJ16" s="483"/>
      <c r="IYK16" s="483"/>
      <c r="IYL16" s="483"/>
      <c r="IYM16" s="483"/>
      <c r="IYN16" s="483"/>
      <c r="IYO16" s="483"/>
      <c r="IYP16" s="483"/>
      <c r="IYQ16" s="483"/>
      <c r="IYR16" s="483"/>
      <c r="IYS16" s="483"/>
      <c r="IYT16" s="483"/>
      <c r="IYU16" s="483"/>
      <c r="IYV16" s="483"/>
      <c r="IYW16" s="483"/>
      <c r="IYX16" s="483"/>
      <c r="IYY16" s="483"/>
      <c r="IYZ16" s="483"/>
      <c r="IZA16" s="483"/>
      <c r="IZB16" s="483"/>
      <c r="IZC16" s="483"/>
      <c r="IZD16" s="483"/>
      <c r="IZE16" s="483"/>
      <c r="IZF16" s="483"/>
      <c r="IZG16" s="483"/>
      <c r="IZH16" s="483"/>
      <c r="IZI16" s="483"/>
      <c r="IZJ16" s="483"/>
      <c r="IZK16" s="483"/>
      <c r="IZL16" s="483"/>
      <c r="IZM16" s="483"/>
      <c r="IZN16" s="483"/>
      <c r="IZO16" s="483"/>
      <c r="IZP16" s="483"/>
      <c r="IZQ16" s="483"/>
      <c r="IZR16" s="483"/>
      <c r="IZS16" s="483"/>
      <c r="IZT16" s="483"/>
      <c r="IZU16" s="483"/>
      <c r="IZV16" s="483"/>
      <c r="IZW16" s="483"/>
      <c r="IZX16" s="483"/>
      <c r="IZY16" s="483"/>
      <c r="IZZ16" s="483"/>
      <c r="JAA16" s="483"/>
      <c r="JAB16" s="483"/>
      <c r="JAC16" s="483"/>
      <c r="JAD16" s="483"/>
      <c r="JAE16" s="483"/>
      <c r="JAF16" s="483"/>
      <c r="JAG16" s="483"/>
      <c r="JAH16" s="483"/>
      <c r="JAI16" s="483"/>
      <c r="JAJ16" s="483"/>
      <c r="JAK16" s="483"/>
      <c r="JAL16" s="483"/>
      <c r="JAM16" s="483"/>
      <c r="JAN16" s="483"/>
      <c r="JAO16" s="483"/>
      <c r="JAP16" s="483"/>
      <c r="JAQ16" s="483"/>
      <c r="JAR16" s="483"/>
      <c r="JAS16" s="483"/>
      <c r="JAT16" s="483"/>
      <c r="JAU16" s="483"/>
      <c r="JAV16" s="483"/>
      <c r="JAW16" s="483"/>
      <c r="JAX16" s="483"/>
      <c r="JAY16" s="483"/>
      <c r="JAZ16" s="483"/>
      <c r="JBA16" s="483"/>
      <c r="JBB16" s="483"/>
      <c r="JBC16" s="483"/>
      <c r="JBD16" s="483"/>
      <c r="JBE16" s="483"/>
      <c r="JBF16" s="483"/>
      <c r="JBG16" s="483"/>
      <c r="JBH16" s="483"/>
      <c r="JBI16" s="483"/>
      <c r="JBJ16" s="483"/>
      <c r="JBK16" s="483"/>
      <c r="JBL16" s="483"/>
      <c r="JBM16" s="483"/>
      <c r="JBN16" s="483"/>
      <c r="JBO16" s="483"/>
      <c r="JBP16" s="483"/>
      <c r="JBQ16" s="483"/>
      <c r="JBR16" s="483"/>
      <c r="JBS16" s="483"/>
      <c r="JBT16" s="483"/>
      <c r="JBU16" s="483"/>
      <c r="JBV16" s="483"/>
      <c r="JBW16" s="483"/>
      <c r="JBX16" s="483"/>
      <c r="JBY16" s="483"/>
      <c r="JBZ16" s="483"/>
      <c r="JCA16" s="483"/>
      <c r="JCB16" s="483"/>
      <c r="JCC16" s="483"/>
      <c r="JCD16" s="483"/>
      <c r="JCE16" s="483"/>
      <c r="JCF16" s="483"/>
      <c r="JCG16" s="483"/>
      <c r="JCH16" s="483"/>
      <c r="JCI16" s="483"/>
      <c r="JCJ16" s="483"/>
      <c r="JCK16" s="483"/>
      <c r="JCL16" s="483"/>
      <c r="JCM16" s="483"/>
      <c r="JCN16" s="483"/>
      <c r="JCO16" s="483"/>
      <c r="JCP16" s="483"/>
      <c r="JCQ16" s="483"/>
      <c r="JCR16" s="483"/>
      <c r="JCS16" s="483"/>
      <c r="JCT16" s="483"/>
      <c r="JCU16" s="483"/>
      <c r="JCV16" s="483"/>
      <c r="JCW16" s="483"/>
      <c r="JCX16" s="483"/>
      <c r="JCY16" s="483"/>
      <c r="JCZ16" s="483"/>
      <c r="JDA16" s="483"/>
      <c r="JDB16" s="483"/>
      <c r="JDC16" s="483"/>
      <c r="JDD16" s="483"/>
      <c r="JDE16" s="483"/>
      <c r="JDF16" s="483"/>
      <c r="JDG16" s="483"/>
      <c r="JDH16" s="483"/>
      <c r="JDI16" s="483"/>
      <c r="JDJ16" s="483"/>
      <c r="JDK16" s="483"/>
      <c r="JDL16" s="483"/>
      <c r="JDM16" s="483"/>
      <c r="JDN16" s="483"/>
      <c r="JDO16" s="483"/>
      <c r="JDP16" s="483"/>
      <c r="JDQ16" s="483"/>
      <c r="JDR16" s="483"/>
      <c r="JDS16" s="483"/>
      <c r="JDT16" s="483"/>
      <c r="JDU16" s="483"/>
      <c r="JDV16" s="483"/>
      <c r="JDW16" s="483"/>
      <c r="JDX16" s="483"/>
      <c r="JDY16" s="483"/>
      <c r="JDZ16" s="483"/>
      <c r="JEA16" s="483"/>
      <c r="JEB16" s="483"/>
      <c r="JEC16" s="483"/>
      <c r="JED16" s="483"/>
      <c r="JEE16" s="483"/>
      <c r="JEF16" s="483"/>
      <c r="JEG16" s="483"/>
      <c r="JEH16" s="483"/>
      <c r="JEI16" s="483"/>
      <c r="JEJ16" s="483"/>
      <c r="JEK16" s="483"/>
      <c r="JEL16" s="483"/>
      <c r="JEM16" s="483"/>
      <c r="JEN16" s="483"/>
      <c r="JEO16" s="483"/>
      <c r="JEP16" s="483"/>
      <c r="JEQ16" s="483"/>
      <c r="JER16" s="483"/>
      <c r="JES16" s="483"/>
      <c r="JET16" s="483"/>
      <c r="JEU16" s="483"/>
      <c r="JEV16" s="483"/>
      <c r="JEW16" s="483"/>
      <c r="JEX16" s="483"/>
      <c r="JEY16" s="483"/>
      <c r="JEZ16" s="483"/>
      <c r="JFA16" s="483"/>
      <c r="JFB16" s="483"/>
      <c r="JFC16" s="483"/>
      <c r="JFD16" s="483"/>
      <c r="JFE16" s="483"/>
      <c r="JFF16" s="483"/>
      <c r="JFG16" s="483"/>
      <c r="JFH16" s="483"/>
      <c r="JFI16" s="483"/>
      <c r="JFJ16" s="483"/>
      <c r="JFK16" s="483"/>
      <c r="JFL16" s="483"/>
      <c r="JFM16" s="483"/>
      <c r="JFN16" s="483"/>
      <c r="JFO16" s="483"/>
      <c r="JFP16" s="483"/>
      <c r="JFQ16" s="483"/>
      <c r="JFR16" s="483"/>
      <c r="JFS16" s="483"/>
      <c r="JFT16" s="483"/>
      <c r="JFU16" s="483"/>
      <c r="JFV16" s="483"/>
      <c r="JFW16" s="483"/>
      <c r="JFX16" s="483"/>
      <c r="JFY16" s="483"/>
      <c r="JFZ16" s="483"/>
      <c r="JGA16" s="483"/>
      <c r="JGB16" s="483"/>
      <c r="JGC16" s="483"/>
      <c r="JGD16" s="483"/>
      <c r="JGE16" s="483"/>
      <c r="JGF16" s="483"/>
      <c r="JGG16" s="483"/>
      <c r="JGH16" s="483"/>
      <c r="JGI16" s="483"/>
      <c r="JGJ16" s="483"/>
      <c r="JGK16" s="483"/>
      <c r="JGL16" s="483"/>
      <c r="JGM16" s="483"/>
      <c r="JGN16" s="483"/>
      <c r="JGO16" s="483"/>
      <c r="JGP16" s="483"/>
      <c r="JGQ16" s="483"/>
      <c r="JGR16" s="483"/>
      <c r="JGS16" s="483"/>
      <c r="JGT16" s="483"/>
      <c r="JGU16" s="483"/>
      <c r="JGV16" s="483"/>
      <c r="JGW16" s="483"/>
      <c r="JGX16" s="483"/>
      <c r="JGY16" s="483"/>
      <c r="JGZ16" s="483"/>
      <c r="JHA16" s="483"/>
      <c r="JHB16" s="483"/>
      <c r="JHC16" s="483"/>
      <c r="JHD16" s="483"/>
      <c r="JHE16" s="483"/>
      <c r="JHF16" s="483"/>
      <c r="JHG16" s="483"/>
      <c r="JHH16" s="483"/>
      <c r="JHI16" s="483"/>
      <c r="JHJ16" s="483"/>
      <c r="JHK16" s="483"/>
      <c r="JHL16" s="483"/>
      <c r="JHM16" s="483"/>
      <c r="JHN16" s="483"/>
      <c r="JHO16" s="483"/>
      <c r="JHP16" s="483"/>
      <c r="JHQ16" s="483"/>
      <c r="JHR16" s="483"/>
      <c r="JHS16" s="483"/>
      <c r="JHT16" s="483"/>
      <c r="JHU16" s="483"/>
      <c r="JHV16" s="483"/>
      <c r="JHW16" s="483"/>
      <c r="JHX16" s="483"/>
      <c r="JHY16" s="483"/>
      <c r="JHZ16" s="483"/>
      <c r="JIA16" s="483"/>
      <c r="JIB16" s="483"/>
      <c r="JIC16" s="483"/>
      <c r="JID16" s="483"/>
      <c r="JIE16" s="483"/>
      <c r="JIF16" s="483"/>
      <c r="JIG16" s="483"/>
      <c r="JIH16" s="483"/>
      <c r="JII16" s="483"/>
      <c r="JIJ16" s="483"/>
      <c r="JIK16" s="483"/>
      <c r="JIL16" s="483"/>
      <c r="JIM16" s="483"/>
      <c r="JIN16" s="483"/>
      <c r="JIO16" s="483"/>
      <c r="JIP16" s="483"/>
      <c r="JIQ16" s="483"/>
      <c r="JIR16" s="483"/>
      <c r="JIS16" s="483"/>
      <c r="JIT16" s="483"/>
      <c r="JIU16" s="483"/>
      <c r="JIV16" s="483"/>
      <c r="JIW16" s="483"/>
      <c r="JIX16" s="483"/>
      <c r="JIY16" s="483"/>
      <c r="JIZ16" s="483"/>
      <c r="JJA16" s="483"/>
      <c r="JJB16" s="483"/>
      <c r="JJC16" s="483"/>
      <c r="JJD16" s="483"/>
      <c r="JJE16" s="483"/>
      <c r="JJF16" s="483"/>
      <c r="JJG16" s="483"/>
      <c r="JJH16" s="483"/>
      <c r="JJI16" s="483"/>
      <c r="JJJ16" s="483"/>
      <c r="JJK16" s="483"/>
      <c r="JJL16" s="483"/>
      <c r="JJM16" s="483"/>
      <c r="JJN16" s="483"/>
      <c r="JJO16" s="483"/>
      <c r="JJP16" s="483"/>
      <c r="JJQ16" s="483"/>
      <c r="JJR16" s="483"/>
      <c r="JJS16" s="483"/>
      <c r="JJT16" s="483"/>
      <c r="JJU16" s="483"/>
      <c r="JJV16" s="483"/>
      <c r="JJW16" s="483"/>
      <c r="JJX16" s="483"/>
      <c r="JJY16" s="483"/>
      <c r="JJZ16" s="483"/>
      <c r="JKA16" s="483"/>
      <c r="JKB16" s="483"/>
      <c r="JKC16" s="483"/>
      <c r="JKD16" s="483"/>
      <c r="JKE16" s="483"/>
      <c r="JKF16" s="483"/>
      <c r="JKG16" s="483"/>
      <c r="JKH16" s="483"/>
      <c r="JKI16" s="483"/>
      <c r="JKJ16" s="483"/>
      <c r="JKK16" s="483"/>
      <c r="JKL16" s="483"/>
      <c r="JKM16" s="483"/>
      <c r="JKN16" s="483"/>
      <c r="JKO16" s="483"/>
      <c r="JKP16" s="483"/>
      <c r="JKQ16" s="483"/>
      <c r="JKR16" s="483"/>
      <c r="JKS16" s="483"/>
      <c r="JKT16" s="483"/>
      <c r="JKU16" s="483"/>
      <c r="JKV16" s="483"/>
      <c r="JKW16" s="483"/>
      <c r="JKX16" s="483"/>
      <c r="JKY16" s="483"/>
      <c r="JKZ16" s="483"/>
      <c r="JLA16" s="483"/>
      <c r="JLB16" s="483"/>
      <c r="JLC16" s="483"/>
      <c r="JLD16" s="483"/>
      <c r="JLE16" s="483"/>
      <c r="JLF16" s="483"/>
      <c r="JLG16" s="483"/>
      <c r="JLH16" s="483"/>
      <c r="JLI16" s="483"/>
      <c r="JLJ16" s="483"/>
      <c r="JLK16" s="483"/>
      <c r="JLL16" s="483"/>
      <c r="JLM16" s="483"/>
      <c r="JLN16" s="483"/>
      <c r="JLO16" s="483"/>
      <c r="JLP16" s="483"/>
      <c r="JLQ16" s="483"/>
      <c r="JLR16" s="483"/>
      <c r="JLS16" s="483"/>
      <c r="JLT16" s="483"/>
      <c r="JLU16" s="483"/>
      <c r="JLV16" s="483"/>
      <c r="JLW16" s="483"/>
      <c r="JLX16" s="483"/>
      <c r="JLY16" s="483"/>
      <c r="JLZ16" s="483"/>
      <c r="JMA16" s="483"/>
      <c r="JMB16" s="483"/>
      <c r="JMC16" s="483"/>
      <c r="JMD16" s="483"/>
      <c r="JME16" s="483"/>
      <c r="JMF16" s="483"/>
      <c r="JMG16" s="483"/>
      <c r="JMH16" s="483"/>
      <c r="JMI16" s="483"/>
      <c r="JMJ16" s="483"/>
      <c r="JMK16" s="483"/>
      <c r="JML16" s="483"/>
      <c r="JMM16" s="483"/>
      <c r="JMN16" s="483"/>
      <c r="JMO16" s="483"/>
      <c r="JMP16" s="483"/>
      <c r="JMQ16" s="483"/>
      <c r="JMR16" s="483"/>
      <c r="JMS16" s="483"/>
      <c r="JMT16" s="483"/>
      <c r="JMU16" s="483"/>
      <c r="JMV16" s="483"/>
      <c r="JMW16" s="483"/>
      <c r="JMX16" s="483"/>
      <c r="JMY16" s="483"/>
      <c r="JMZ16" s="483"/>
      <c r="JNA16" s="483"/>
      <c r="JNB16" s="483"/>
      <c r="JNC16" s="483"/>
      <c r="JND16" s="483"/>
      <c r="JNE16" s="483"/>
      <c r="JNF16" s="483"/>
      <c r="JNG16" s="483"/>
      <c r="JNH16" s="483"/>
      <c r="JNI16" s="483"/>
      <c r="JNJ16" s="483"/>
      <c r="JNK16" s="483"/>
      <c r="JNL16" s="483"/>
      <c r="JNM16" s="483"/>
      <c r="JNN16" s="483"/>
      <c r="JNO16" s="483"/>
      <c r="JNP16" s="483"/>
      <c r="JNQ16" s="483"/>
      <c r="JNR16" s="483"/>
      <c r="JNS16" s="483"/>
      <c r="JNT16" s="483"/>
      <c r="JNU16" s="483"/>
      <c r="JNV16" s="483"/>
      <c r="JNW16" s="483"/>
      <c r="JNX16" s="483"/>
      <c r="JNY16" s="483"/>
      <c r="JNZ16" s="483"/>
      <c r="JOA16" s="483"/>
      <c r="JOB16" s="483"/>
      <c r="JOC16" s="483"/>
      <c r="JOD16" s="483"/>
      <c r="JOE16" s="483"/>
      <c r="JOF16" s="483"/>
      <c r="JOG16" s="483"/>
      <c r="JOH16" s="483"/>
      <c r="JOI16" s="483"/>
      <c r="JOJ16" s="483"/>
      <c r="JOK16" s="483"/>
      <c r="JOL16" s="483"/>
      <c r="JOM16" s="483"/>
      <c r="JON16" s="483"/>
      <c r="JOO16" s="483"/>
      <c r="JOP16" s="483"/>
      <c r="JOQ16" s="483"/>
      <c r="JOR16" s="483"/>
      <c r="JOS16" s="483"/>
      <c r="JOT16" s="483"/>
      <c r="JOU16" s="483"/>
      <c r="JOV16" s="483"/>
      <c r="JOW16" s="483"/>
      <c r="JOX16" s="483"/>
      <c r="JOY16" s="483"/>
      <c r="JOZ16" s="483"/>
      <c r="JPA16" s="483"/>
      <c r="JPB16" s="483"/>
      <c r="JPC16" s="483"/>
      <c r="JPD16" s="483"/>
      <c r="JPE16" s="483"/>
      <c r="JPF16" s="483"/>
      <c r="JPG16" s="483"/>
      <c r="JPH16" s="483"/>
      <c r="JPI16" s="483"/>
      <c r="JPJ16" s="483"/>
      <c r="JPK16" s="483"/>
      <c r="JPL16" s="483"/>
      <c r="JPM16" s="483"/>
      <c r="JPN16" s="483"/>
      <c r="JPO16" s="483"/>
      <c r="JPP16" s="483"/>
      <c r="JPQ16" s="483"/>
      <c r="JPR16" s="483"/>
      <c r="JPS16" s="483"/>
      <c r="JPT16" s="483"/>
      <c r="JPU16" s="483"/>
      <c r="JPV16" s="483"/>
      <c r="JPW16" s="483"/>
      <c r="JPX16" s="483"/>
      <c r="JPY16" s="483"/>
      <c r="JPZ16" s="483"/>
      <c r="JQA16" s="483"/>
      <c r="JQB16" s="483"/>
      <c r="JQC16" s="483"/>
      <c r="JQD16" s="483"/>
      <c r="JQE16" s="483"/>
      <c r="JQF16" s="483"/>
      <c r="JQG16" s="483"/>
      <c r="JQH16" s="483"/>
      <c r="JQI16" s="483"/>
      <c r="JQJ16" s="483"/>
      <c r="JQK16" s="483"/>
      <c r="JQL16" s="483"/>
      <c r="JQM16" s="483"/>
      <c r="JQN16" s="483"/>
      <c r="JQO16" s="483"/>
      <c r="JQP16" s="483"/>
      <c r="JQQ16" s="483"/>
      <c r="JQR16" s="483"/>
      <c r="JQS16" s="483"/>
      <c r="JQT16" s="483"/>
      <c r="JQU16" s="483"/>
      <c r="JQV16" s="483"/>
      <c r="JQW16" s="483"/>
      <c r="JQX16" s="483"/>
      <c r="JQY16" s="483"/>
      <c r="JQZ16" s="483"/>
      <c r="JRA16" s="483"/>
      <c r="JRB16" s="483"/>
      <c r="JRC16" s="483"/>
      <c r="JRD16" s="483"/>
      <c r="JRE16" s="483"/>
      <c r="JRF16" s="483"/>
      <c r="JRG16" s="483"/>
      <c r="JRH16" s="483"/>
      <c r="JRI16" s="483"/>
      <c r="JRJ16" s="483"/>
      <c r="JRK16" s="483"/>
      <c r="JRL16" s="483"/>
      <c r="JRM16" s="483"/>
      <c r="JRN16" s="483"/>
      <c r="JRO16" s="483"/>
      <c r="JRP16" s="483"/>
      <c r="JRQ16" s="483"/>
      <c r="JRR16" s="483"/>
      <c r="JRS16" s="483"/>
      <c r="JRT16" s="483"/>
      <c r="JRU16" s="483"/>
      <c r="JRV16" s="483"/>
      <c r="JRW16" s="483"/>
      <c r="JRX16" s="483"/>
      <c r="JRY16" s="483"/>
      <c r="JRZ16" s="483"/>
      <c r="JSA16" s="483"/>
      <c r="JSB16" s="483"/>
      <c r="JSC16" s="483"/>
      <c r="JSD16" s="483"/>
      <c r="JSE16" s="483"/>
      <c r="JSF16" s="483"/>
      <c r="JSG16" s="483"/>
      <c r="JSH16" s="483"/>
      <c r="JSI16" s="483"/>
      <c r="JSJ16" s="483"/>
      <c r="JSK16" s="483"/>
      <c r="JSL16" s="483"/>
      <c r="JSM16" s="483"/>
      <c r="JSN16" s="483"/>
      <c r="JSO16" s="483"/>
      <c r="JSP16" s="483"/>
      <c r="JSQ16" s="483"/>
      <c r="JSR16" s="483"/>
      <c r="JSS16" s="483"/>
      <c r="JST16" s="483"/>
      <c r="JSU16" s="483"/>
      <c r="JSV16" s="483"/>
      <c r="JSW16" s="483"/>
      <c r="JSX16" s="483"/>
      <c r="JSY16" s="483"/>
      <c r="JSZ16" s="483"/>
      <c r="JTA16" s="483"/>
      <c r="JTB16" s="483"/>
      <c r="JTC16" s="483"/>
      <c r="JTD16" s="483"/>
      <c r="JTE16" s="483"/>
      <c r="JTF16" s="483"/>
      <c r="JTG16" s="483"/>
      <c r="JTH16" s="483"/>
      <c r="JTI16" s="483"/>
      <c r="JTJ16" s="483"/>
      <c r="JTK16" s="483"/>
      <c r="JTL16" s="483"/>
      <c r="JTM16" s="483"/>
      <c r="JTN16" s="483"/>
      <c r="JTO16" s="483"/>
      <c r="JTP16" s="483"/>
      <c r="JTQ16" s="483"/>
      <c r="JTR16" s="483"/>
      <c r="JTS16" s="483"/>
      <c r="JTT16" s="483"/>
      <c r="JTU16" s="483"/>
      <c r="JTV16" s="483"/>
      <c r="JTW16" s="483"/>
      <c r="JTX16" s="483"/>
      <c r="JTY16" s="483"/>
      <c r="JTZ16" s="483"/>
      <c r="JUA16" s="483"/>
      <c r="JUB16" s="483"/>
      <c r="JUC16" s="483"/>
      <c r="JUD16" s="483"/>
      <c r="JUE16" s="483"/>
      <c r="JUF16" s="483"/>
      <c r="JUG16" s="483"/>
      <c r="JUH16" s="483"/>
      <c r="JUI16" s="483"/>
      <c r="JUJ16" s="483"/>
      <c r="JUK16" s="483"/>
      <c r="JUL16" s="483"/>
      <c r="JUM16" s="483"/>
      <c r="JUN16" s="483"/>
      <c r="JUO16" s="483"/>
      <c r="JUP16" s="483"/>
      <c r="JUQ16" s="483"/>
      <c r="JUR16" s="483"/>
      <c r="JUS16" s="483"/>
      <c r="JUT16" s="483"/>
      <c r="JUU16" s="483"/>
      <c r="JUV16" s="483"/>
      <c r="JUW16" s="483"/>
      <c r="JUX16" s="483"/>
      <c r="JUY16" s="483"/>
      <c r="JUZ16" s="483"/>
      <c r="JVA16" s="483"/>
      <c r="JVB16" s="483"/>
      <c r="JVC16" s="483"/>
      <c r="JVD16" s="483"/>
      <c r="JVE16" s="483"/>
      <c r="JVF16" s="483"/>
      <c r="JVG16" s="483"/>
      <c r="JVH16" s="483"/>
      <c r="JVI16" s="483"/>
      <c r="JVJ16" s="483"/>
      <c r="JVK16" s="483"/>
      <c r="JVL16" s="483"/>
      <c r="JVM16" s="483"/>
      <c r="JVN16" s="483"/>
      <c r="JVO16" s="483"/>
      <c r="JVP16" s="483"/>
      <c r="JVQ16" s="483"/>
      <c r="JVR16" s="483"/>
      <c r="JVS16" s="483"/>
      <c r="JVT16" s="483"/>
      <c r="JVU16" s="483"/>
      <c r="JVV16" s="483"/>
      <c r="JVW16" s="483"/>
      <c r="JVX16" s="483"/>
      <c r="JVY16" s="483"/>
      <c r="JVZ16" s="483"/>
      <c r="JWA16" s="483"/>
      <c r="JWB16" s="483"/>
      <c r="JWC16" s="483"/>
      <c r="JWD16" s="483"/>
      <c r="JWE16" s="483"/>
      <c r="JWF16" s="483"/>
      <c r="JWG16" s="483"/>
      <c r="JWH16" s="483"/>
      <c r="JWI16" s="483"/>
      <c r="JWJ16" s="483"/>
      <c r="JWK16" s="483"/>
      <c r="JWL16" s="483"/>
      <c r="JWM16" s="483"/>
      <c r="JWN16" s="483"/>
      <c r="JWO16" s="483"/>
      <c r="JWP16" s="483"/>
      <c r="JWQ16" s="483"/>
      <c r="JWR16" s="483"/>
      <c r="JWS16" s="483"/>
      <c r="JWT16" s="483"/>
      <c r="JWU16" s="483"/>
      <c r="JWV16" s="483"/>
      <c r="JWW16" s="483"/>
      <c r="JWX16" s="483"/>
      <c r="JWY16" s="483"/>
      <c r="JWZ16" s="483"/>
      <c r="JXA16" s="483"/>
      <c r="JXB16" s="483"/>
      <c r="JXC16" s="483"/>
      <c r="JXD16" s="483"/>
      <c r="JXE16" s="483"/>
      <c r="JXF16" s="483"/>
      <c r="JXG16" s="483"/>
      <c r="JXH16" s="483"/>
      <c r="JXI16" s="483"/>
      <c r="JXJ16" s="483"/>
      <c r="JXK16" s="483"/>
      <c r="JXL16" s="483"/>
      <c r="JXM16" s="483"/>
      <c r="JXN16" s="483"/>
      <c r="JXO16" s="483"/>
      <c r="JXP16" s="483"/>
      <c r="JXQ16" s="483"/>
      <c r="JXR16" s="483"/>
      <c r="JXS16" s="483"/>
      <c r="JXT16" s="483"/>
      <c r="JXU16" s="483"/>
      <c r="JXV16" s="483"/>
      <c r="JXW16" s="483"/>
      <c r="JXX16" s="483"/>
      <c r="JXY16" s="483"/>
      <c r="JXZ16" s="483"/>
      <c r="JYA16" s="483"/>
      <c r="JYB16" s="483"/>
      <c r="JYC16" s="483"/>
      <c r="JYD16" s="483"/>
      <c r="JYE16" s="483"/>
      <c r="JYF16" s="483"/>
      <c r="JYG16" s="483"/>
      <c r="JYH16" s="483"/>
      <c r="JYI16" s="483"/>
      <c r="JYJ16" s="483"/>
      <c r="JYK16" s="483"/>
      <c r="JYL16" s="483"/>
      <c r="JYM16" s="483"/>
      <c r="JYN16" s="483"/>
      <c r="JYO16" s="483"/>
      <c r="JYP16" s="483"/>
      <c r="JYQ16" s="483"/>
      <c r="JYR16" s="483"/>
      <c r="JYS16" s="483"/>
      <c r="JYT16" s="483"/>
      <c r="JYU16" s="483"/>
      <c r="JYV16" s="483"/>
      <c r="JYW16" s="483"/>
      <c r="JYX16" s="483"/>
      <c r="JYY16" s="483"/>
      <c r="JYZ16" s="483"/>
      <c r="JZA16" s="483"/>
      <c r="JZB16" s="483"/>
      <c r="JZC16" s="483"/>
      <c r="JZD16" s="483"/>
      <c r="JZE16" s="483"/>
      <c r="JZF16" s="483"/>
      <c r="JZG16" s="483"/>
      <c r="JZH16" s="483"/>
      <c r="JZI16" s="483"/>
      <c r="JZJ16" s="483"/>
      <c r="JZK16" s="483"/>
      <c r="JZL16" s="483"/>
      <c r="JZM16" s="483"/>
      <c r="JZN16" s="483"/>
      <c r="JZO16" s="483"/>
      <c r="JZP16" s="483"/>
      <c r="JZQ16" s="483"/>
      <c r="JZR16" s="483"/>
      <c r="JZS16" s="483"/>
      <c r="JZT16" s="483"/>
      <c r="JZU16" s="483"/>
      <c r="JZV16" s="483"/>
      <c r="JZW16" s="483"/>
      <c r="JZX16" s="483"/>
      <c r="JZY16" s="483"/>
      <c r="JZZ16" s="483"/>
      <c r="KAA16" s="483"/>
      <c r="KAB16" s="483"/>
      <c r="KAC16" s="483"/>
      <c r="KAD16" s="483"/>
      <c r="KAE16" s="483"/>
      <c r="KAF16" s="483"/>
      <c r="KAG16" s="483"/>
      <c r="KAH16" s="483"/>
      <c r="KAI16" s="483"/>
      <c r="KAJ16" s="483"/>
      <c r="KAK16" s="483"/>
      <c r="KAL16" s="483"/>
      <c r="KAM16" s="483"/>
      <c r="KAN16" s="483"/>
      <c r="KAO16" s="483"/>
      <c r="KAP16" s="483"/>
      <c r="KAQ16" s="483"/>
      <c r="KAR16" s="483"/>
      <c r="KAS16" s="483"/>
      <c r="KAT16" s="483"/>
      <c r="KAU16" s="483"/>
      <c r="KAV16" s="483"/>
      <c r="KAW16" s="483"/>
      <c r="KAX16" s="483"/>
      <c r="KAY16" s="483"/>
      <c r="KAZ16" s="483"/>
      <c r="KBA16" s="483"/>
      <c r="KBB16" s="483"/>
      <c r="KBC16" s="483"/>
      <c r="KBD16" s="483"/>
      <c r="KBE16" s="483"/>
      <c r="KBF16" s="483"/>
      <c r="KBG16" s="483"/>
      <c r="KBH16" s="483"/>
      <c r="KBI16" s="483"/>
      <c r="KBJ16" s="483"/>
      <c r="KBK16" s="483"/>
      <c r="KBL16" s="483"/>
      <c r="KBM16" s="483"/>
      <c r="KBN16" s="483"/>
      <c r="KBO16" s="483"/>
      <c r="KBP16" s="483"/>
      <c r="KBQ16" s="483"/>
      <c r="KBR16" s="483"/>
      <c r="KBS16" s="483"/>
      <c r="KBT16" s="483"/>
      <c r="KBU16" s="483"/>
      <c r="KBV16" s="483"/>
      <c r="KBW16" s="483"/>
      <c r="KBX16" s="483"/>
      <c r="KBY16" s="483"/>
      <c r="KBZ16" s="483"/>
      <c r="KCA16" s="483"/>
      <c r="KCB16" s="483"/>
      <c r="KCC16" s="483"/>
      <c r="KCD16" s="483"/>
      <c r="KCE16" s="483"/>
      <c r="KCF16" s="483"/>
      <c r="KCG16" s="483"/>
      <c r="KCH16" s="483"/>
      <c r="KCI16" s="483"/>
      <c r="KCJ16" s="483"/>
      <c r="KCK16" s="483"/>
      <c r="KCL16" s="483"/>
      <c r="KCM16" s="483"/>
      <c r="KCN16" s="483"/>
      <c r="KCO16" s="483"/>
      <c r="KCP16" s="483"/>
      <c r="KCQ16" s="483"/>
      <c r="KCR16" s="483"/>
      <c r="KCS16" s="483"/>
      <c r="KCT16" s="483"/>
      <c r="KCU16" s="483"/>
      <c r="KCV16" s="483"/>
      <c r="KCW16" s="483"/>
      <c r="KCX16" s="483"/>
      <c r="KCY16" s="483"/>
      <c r="KCZ16" s="483"/>
      <c r="KDA16" s="483"/>
      <c r="KDB16" s="483"/>
      <c r="KDC16" s="483"/>
      <c r="KDD16" s="483"/>
      <c r="KDE16" s="483"/>
      <c r="KDF16" s="483"/>
      <c r="KDG16" s="483"/>
      <c r="KDH16" s="483"/>
      <c r="KDI16" s="483"/>
      <c r="KDJ16" s="483"/>
      <c r="KDK16" s="483"/>
      <c r="KDL16" s="483"/>
      <c r="KDM16" s="483"/>
      <c r="KDN16" s="483"/>
      <c r="KDO16" s="483"/>
      <c r="KDP16" s="483"/>
      <c r="KDQ16" s="483"/>
      <c r="KDR16" s="483"/>
      <c r="KDS16" s="483"/>
      <c r="KDT16" s="483"/>
      <c r="KDU16" s="483"/>
      <c r="KDV16" s="483"/>
      <c r="KDW16" s="483"/>
      <c r="KDX16" s="483"/>
      <c r="KDY16" s="483"/>
      <c r="KDZ16" s="483"/>
      <c r="KEA16" s="483"/>
      <c r="KEB16" s="483"/>
      <c r="KEC16" s="483"/>
      <c r="KED16" s="483"/>
      <c r="KEE16" s="483"/>
      <c r="KEF16" s="483"/>
      <c r="KEG16" s="483"/>
      <c r="KEH16" s="483"/>
      <c r="KEI16" s="483"/>
      <c r="KEJ16" s="483"/>
      <c r="KEK16" s="483"/>
      <c r="KEL16" s="483"/>
      <c r="KEM16" s="483"/>
      <c r="KEN16" s="483"/>
      <c r="KEO16" s="483"/>
      <c r="KEP16" s="483"/>
      <c r="KEQ16" s="483"/>
      <c r="KER16" s="483"/>
      <c r="KES16" s="483"/>
      <c r="KET16" s="483"/>
      <c r="KEU16" s="483"/>
      <c r="KEV16" s="483"/>
      <c r="KEW16" s="483"/>
      <c r="KEX16" s="483"/>
      <c r="KEY16" s="483"/>
      <c r="KEZ16" s="483"/>
      <c r="KFA16" s="483"/>
      <c r="KFB16" s="483"/>
      <c r="KFC16" s="483"/>
      <c r="KFD16" s="483"/>
      <c r="KFE16" s="483"/>
      <c r="KFF16" s="483"/>
      <c r="KFG16" s="483"/>
      <c r="KFH16" s="483"/>
      <c r="KFI16" s="483"/>
      <c r="KFJ16" s="483"/>
      <c r="KFK16" s="483"/>
      <c r="KFL16" s="483"/>
      <c r="KFM16" s="483"/>
      <c r="KFN16" s="483"/>
      <c r="KFO16" s="483"/>
      <c r="KFP16" s="483"/>
      <c r="KFQ16" s="483"/>
      <c r="KFR16" s="483"/>
      <c r="KFS16" s="483"/>
      <c r="KFT16" s="483"/>
      <c r="KFU16" s="483"/>
      <c r="KFV16" s="483"/>
      <c r="KFW16" s="483"/>
      <c r="KFX16" s="483"/>
      <c r="KFY16" s="483"/>
      <c r="KFZ16" s="483"/>
      <c r="KGA16" s="483"/>
      <c r="KGB16" s="483"/>
      <c r="KGC16" s="483"/>
      <c r="KGD16" s="483"/>
      <c r="KGE16" s="483"/>
      <c r="KGF16" s="483"/>
      <c r="KGG16" s="483"/>
      <c r="KGH16" s="483"/>
      <c r="KGI16" s="483"/>
      <c r="KGJ16" s="483"/>
      <c r="KGK16" s="483"/>
      <c r="KGL16" s="483"/>
      <c r="KGM16" s="483"/>
      <c r="KGN16" s="483"/>
      <c r="KGO16" s="483"/>
      <c r="KGP16" s="483"/>
      <c r="KGQ16" s="483"/>
      <c r="KGR16" s="483"/>
      <c r="KGS16" s="483"/>
      <c r="KGT16" s="483"/>
      <c r="KGU16" s="483"/>
      <c r="KGV16" s="483"/>
      <c r="KGW16" s="483"/>
      <c r="KGX16" s="483"/>
      <c r="KGY16" s="483"/>
      <c r="KGZ16" s="483"/>
      <c r="KHA16" s="483"/>
      <c r="KHB16" s="483"/>
      <c r="KHC16" s="483"/>
      <c r="KHD16" s="483"/>
      <c r="KHE16" s="483"/>
      <c r="KHF16" s="483"/>
      <c r="KHG16" s="483"/>
      <c r="KHH16" s="483"/>
      <c r="KHI16" s="483"/>
      <c r="KHJ16" s="483"/>
      <c r="KHK16" s="483"/>
      <c r="KHL16" s="483"/>
      <c r="KHM16" s="483"/>
      <c r="KHN16" s="483"/>
      <c r="KHO16" s="483"/>
      <c r="KHP16" s="483"/>
      <c r="KHQ16" s="483"/>
      <c r="KHR16" s="483"/>
      <c r="KHS16" s="483"/>
      <c r="KHT16" s="483"/>
      <c r="KHU16" s="483"/>
      <c r="KHV16" s="483"/>
      <c r="KHW16" s="483"/>
      <c r="KHX16" s="483"/>
      <c r="KHY16" s="483"/>
      <c r="KHZ16" s="483"/>
      <c r="KIA16" s="483"/>
      <c r="KIB16" s="483"/>
      <c r="KIC16" s="483"/>
      <c r="KID16" s="483"/>
      <c r="KIE16" s="483"/>
      <c r="KIF16" s="483"/>
      <c r="KIG16" s="483"/>
      <c r="KIH16" s="483"/>
      <c r="KII16" s="483"/>
      <c r="KIJ16" s="483"/>
      <c r="KIK16" s="483"/>
      <c r="KIL16" s="483"/>
      <c r="KIM16" s="483"/>
      <c r="KIN16" s="483"/>
      <c r="KIO16" s="483"/>
      <c r="KIP16" s="483"/>
      <c r="KIQ16" s="483"/>
      <c r="KIR16" s="483"/>
      <c r="KIS16" s="483"/>
      <c r="KIT16" s="483"/>
      <c r="KIU16" s="483"/>
      <c r="KIV16" s="483"/>
      <c r="KIW16" s="483"/>
      <c r="KIX16" s="483"/>
      <c r="KIY16" s="483"/>
      <c r="KIZ16" s="483"/>
      <c r="KJA16" s="483"/>
      <c r="KJB16" s="483"/>
      <c r="KJC16" s="483"/>
      <c r="KJD16" s="483"/>
      <c r="KJE16" s="483"/>
      <c r="KJF16" s="483"/>
      <c r="KJG16" s="483"/>
      <c r="KJH16" s="483"/>
      <c r="KJI16" s="483"/>
      <c r="KJJ16" s="483"/>
      <c r="KJK16" s="483"/>
      <c r="KJL16" s="483"/>
      <c r="KJM16" s="483"/>
      <c r="KJN16" s="483"/>
      <c r="KJO16" s="483"/>
      <c r="KJP16" s="483"/>
      <c r="KJQ16" s="483"/>
      <c r="KJR16" s="483"/>
      <c r="KJS16" s="483"/>
      <c r="KJT16" s="483"/>
      <c r="KJU16" s="483"/>
      <c r="KJV16" s="483"/>
      <c r="KJW16" s="483"/>
      <c r="KJX16" s="483"/>
      <c r="KJY16" s="483"/>
      <c r="KJZ16" s="483"/>
      <c r="KKA16" s="483"/>
      <c r="KKB16" s="483"/>
      <c r="KKC16" s="483"/>
      <c r="KKD16" s="483"/>
      <c r="KKE16" s="483"/>
      <c r="KKF16" s="483"/>
      <c r="KKG16" s="483"/>
      <c r="KKH16" s="483"/>
      <c r="KKI16" s="483"/>
      <c r="KKJ16" s="483"/>
      <c r="KKK16" s="483"/>
      <c r="KKL16" s="483"/>
      <c r="KKM16" s="483"/>
      <c r="KKN16" s="483"/>
      <c r="KKO16" s="483"/>
      <c r="KKP16" s="483"/>
      <c r="KKQ16" s="483"/>
      <c r="KKR16" s="483"/>
      <c r="KKS16" s="483"/>
      <c r="KKT16" s="483"/>
      <c r="KKU16" s="483"/>
      <c r="KKV16" s="483"/>
      <c r="KKW16" s="483"/>
      <c r="KKX16" s="483"/>
      <c r="KKY16" s="483"/>
      <c r="KKZ16" s="483"/>
      <c r="KLA16" s="483"/>
      <c r="KLB16" s="483"/>
      <c r="KLC16" s="483"/>
      <c r="KLD16" s="483"/>
      <c r="KLE16" s="483"/>
      <c r="KLF16" s="483"/>
      <c r="KLG16" s="483"/>
      <c r="KLH16" s="483"/>
      <c r="KLI16" s="483"/>
      <c r="KLJ16" s="483"/>
      <c r="KLK16" s="483"/>
      <c r="KLL16" s="483"/>
      <c r="KLM16" s="483"/>
      <c r="KLN16" s="483"/>
      <c r="KLO16" s="483"/>
      <c r="KLP16" s="483"/>
      <c r="KLQ16" s="483"/>
      <c r="KLR16" s="483"/>
      <c r="KLS16" s="483"/>
      <c r="KLT16" s="483"/>
      <c r="KLU16" s="483"/>
      <c r="KLV16" s="483"/>
      <c r="KLW16" s="483"/>
      <c r="KLX16" s="483"/>
      <c r="KLY16" s="483"/>
      <c r="KLZ16" s="483"/>
      <c r="KMA16" s="483"/>
      <c r="KMB16" s="483"/>
      <c r="KMC16" s="483"/>
      <c r="KMD16" s="483"/>
      <c r="KME16" s="483"/>
      <c r="KMF16" s="483"/>
      <c r="KMG16" s="483"/>
      <c r="KMH16" s="483"/>
      <c r="KMI16" s="483"/>
      <c r="KMJ16" s="483"/>
      <c r="KMK16" s="483"/>
      <c r="KML16" s="483"/>
      <c r="KMM16" s="483"/>
      <c r="KMN16" s="483"/>
      <c r="KMO16" s="483"/>
      <c r="KMP16" s="483"/>
      <c r="KMQ16" s="483"/>
      <c r="KMR16" s="483"/>
      <c r="KMS16" s="483"/>
      <c r="KMT16" s="483"/>
      <c r="KMU16" s="483"/>
      <c r="KMV16" s="483"/>
      <c r="KMW16" s="483"/>
      <c r="KMX16" s="483"/>
      <c r="KMY16" s="483"/>
      <c r="KMZ16" s="483"/>
      <c r="KNA16" s="483"/>
      <c r="KNB16" s="483"/>
      <c r="KNC16" s="483"/>
      <c r="KND16" s="483"/>
      <c r="KNE16" s="483"/>
      <c r="KNF16" s="483"/>
      <c r="KNG16" s="483"/>
      <c r="KNH16" s="483"/>
      <c r="KNI16" s="483"/>
      <c r="KNJ16" s="483"/>
      <c r="KNK16" s="483"/>
      <c r="KNL16" s="483"/>
      <c r="KNM16" s="483"/>
      <c r="KNN16" s="483"/>
      <c r="KNO16" s="483"/>
      <c r="KNP16" s="483"/>
      <c r="KNQ16" s="483"/>
      <c r="KNR16" s="483"/>
      <c r="KNS16" s="483"/>
      <c r="KNT16" s="483"/>
      <c r="KNU16" s="483"/>
      <c r="KNV16" s="483"/>
      <c r="KNW16" s="483"/>
      <c r="KNX16" s="483"/>
      <c r="KNY16" s="483"/>
      <c r="KNZ16" s="483"/>
      <c r="KOA16" s="483"/>
      <c r="KOB16" s="483"/>
      <c r="KOC16" s="483"/>
      <c r="KOD16" s="483"/>
      <c r="KOE16" s="483"/>
      <c r="KOF16" s="483"/>
      <c r="KOG16" s="483"/>
      <c r="KOH16" s="483"/>
      <c r="KOI16" s="483"/>
      <c r="KOJ16" s="483"/>
      <c r="KOK16" s="483"/>
      <c r="KOL16" s="483"/>
      <c r="KOM16" s="483"/>
      <c r="KON16" s="483"/>
      <c r="KOO16" s="483"/>
      <c r="KOP16" s="483"/>
      <c r="KOQ16" s="483"/>
      <c r="KOR16" s="483"/>
      <c r="KOS16" s="483"/>
      <c r="KOT16" s="483"/>
      <c r="KOU16" s="483"/>
      <c r="KOV16" s="483"/>
      <c r="KOW16" s="483"/>
      <c r="KOX16" s="483"/>
      <c r="KOY16" s="483"/>
      <c r="KOZ16" s="483"/>
      <c r="KPA16" s="483"/>
      <c r="KPB16" s="483"/>
      <c r="KPC16" s="483"/>
      <c r="KPD16" s="483"/>
      <c r="KPE16" s="483"/>
      <c r="KPF16" s="483"/>
      <c r="KPG16" s="483"/>
      <c r="KPH16" s="483"/>
      <c r="KPI16" s="483"/>
      <c r="KPJ16" s="483"/>
      <c r="KPK16" s="483"/>
      <c r="KPL16" s="483"/>
      <c r="KPM16" s="483"/>
      <c r="KPN16" s="483"/>
      <c r="KPO16" s="483"/>
      <c r="KPP16" s="483"/>
      <c r="KPQ16" s="483"/>
      <c r="KPR16" s="483"/>
      <c r="KPS16" s="483"/>
      <c r="KPT16" s="483"/>
      <c r="KPU16" s="483"/>
      <c r="KPV16" s="483"/>
      <c r="KPW16" s="483"/>
      <c r="KPX16" s="483"/>
      <c r="KPY16" s="483"/>
      <c r="KPZ16" s="483"/>
      <c r="KQA16" s="483"/>
      <c r="KQB16" s="483"/>
      <c r="KQC16" s="483"/>
      <c r="KQD16" s="483"/>
      <c r="KQE16" s="483"/>
      <c r="KQF16" s="483"/>
      <c r="KQG16" s="483"/>
      <c r="KQH16" s="483"/>
      <c r="KQI16" s="483"/>
      <c r="KQJ16" s="483"/>
      <c r="KQK16" s="483"/>
      <c r="KQL16" s="483"/>
      <c r="KQM16" s="483"/>
      <c r="KQN16" s="483"/>
      <c r="KQO16" s="483"/>
      <c r="KQP16" s="483"/>
      <c r="KQQ16" s="483"/>
      <c r="KQR16" s="483"/>
      <c r="KQS16" s="483"/>
      <c r="KQT16" s="483"/>
      <c r="KQU16" s="483"/>
      <c r="KQV16" s="483"/>
      <c r="KQW16" s="483"/>
      <c r="KQX16" s="483"/>
      <c r="KQY16" s="483"/>
      <c r="KQZ16" s="483"/>
      <c r="KRA16" s="483"/>
      <c r="KRB16" s="483"/>
      <c r="KRC16" s="483"/>
      <c r="KRD16" s="483"/>
      <c r="KRE16" s="483"/>
      <c r="KRF16" s="483"/>
      <c r="KRG16" s="483"/>
      <c r="KRH16" s="483"/>
      <c r="KRI16" s="483"/>
      <c r="KRJ16" s="483"/>
      <c r="KRK16" s="483"/>
      <c r="KRL16" s="483"/>
      <c r="KRM16" s="483"/>
      <c r="KRN16" s="483"/>
      <c r="KRO16" s="483"/>
      <c r="KRP16" s="483"/>
      <c r="KRQ16" s="483"/>
      <c r="KRR16" s="483"/>
      <c r="KRS16" s="483"/>
      <c r="KRT16" s="483"/>
      <c r="KRU16" s="483"/>
      <c r="KRV16" s="483"/>
      <c r="KRW16" s="483"/>
      <c r="KRX16" s="483"/>
      <c r="KRY16" s="483"/>
      <c r="KRZ16" s="483"/>
      <c r="KSA16" s="483"/>
      <c r="KSB16" s="483"/>
      <c r="KSC16" s="483"/>
      <c r="KSD16" s="483"/>
      <c r="KSE16" s="483"/>
      <c r="KSF16" s="483"/>
      <c r="KSG16" s="483"/>
      <c r="KSH16" s="483"/>
      <c r="KSI16" s="483"/>
      <c r="KSJ16" s="483"/>
      <c r="KSK16" s="483"/>
      <c r="KSL16" s="483"/>
      <c r="KSM16" s="483"/>
      <c r="KSN16" s="483"/>
      <c r="KSO16" s="483"/>
      <c r="KSP16" s="483"/>
      <c r="KSQ16" s="483"/>
      <c r="KSR16" s="483"/>
      <c r="KSS16" s="483"/>
      <c r="KST16" s="483"/>
      <c r="KSU16" s="483"/>
      <c r="KSV16" s="483"/>
      <c r="KSW16" s="483"/>
      <c r="KSX16" s="483"/>
      <c r="KSY16" s="483"/>
      <c r="KSZ16" s="483"/>
      <c r="KTA16" s="483"/>
      <c r="KTB16" s="483"/>
      <c r="KTC16" s="483"/>
      <c r="KTD16" s="483"/>
      <c r="KTE16" s="483"/>
      <c r="KTF16" s="483"/>
      <c r="KTG16" s="483"/>
      <c r="KTH16" s="483"/>
      <c r="KTI16" s="483"/>
      <c r="KTJ16" s="483"/>
      <c r="KTK16" s="483"/>
      <c r="KTL16" s="483"/>
      <c r="KTM16" s="483"/>
      <c r="KTN16" s="483"/>
      <c r="KTO16" s="483"/>
      <c r="KTP16" s="483"/>
      <c r="KTQ16" s="483"/>
      <c r="KTR16" s="483"/>
      <c r="KTS16" s="483"/>
      <c r="KTT16" s="483"/>
      <c r="KTU16" s="483"/>
      <c r="KTV16" s="483"/>
      <c r="KTW16" s="483"/>
      <c r="KTX16" s="483"/>
      <c r="KTY16" s="483"/>
      <c r="KTZ16" s="483"/>
      <c r="KUA16" s="483"/>
      <c r="KUB16" s="483"/>
      <c r="KUC16" s="483"/>
      <c r="KUD16" s="483"/>
      <c r="KUE16" s="483"/>
      <c r="KUF16" s="483"/>
      <c r="KUG16" s="483"/>
      <c r="KUH16" s="483"/>
      <c r="KUI16" s="483"/>
      <c r="KUJ16" s="483"/>
      <c r="KUK16" s="483"/>
      <c r="KUL16" s="483"/>
      <c r="KUM16" s="483"/>
      <c r="KUN16" s="483"/>
      <c r="KUO16" s="483"/>
      <c r="KUP16" s="483"/>
      <c r="KUQ16" s="483"/>
      <c r="KUR16" s="483"/>
      <c r="KUS16" s="483"/>
      <c r="KUT16" s="483"/>
      <c r="KUU16" s="483"/>
      <c r="KUV16" s="483"/>
      <c r="KUW16" s="483"/>
      <c r="KUX16" s="483"/>
      <c r="KUY16" s="483"/>
      <c r="KUZ16" s="483"/>
      <c r="KVA16" s="483"/>
      <c r="KVB16" s="483"/>
      <c r="KVC16" s="483"/>
      <c r="KVD16" s="483"/>
      <c r="KVE16" s="483"/>
      <c r="KVF16" s="483"/>
      <c r="KVG16" s="483"/>
      <c r="KVH16" s="483"/>
      <c r="KVI16" s="483"/>
      <c r="KVJ16" s="483"/>
      <c r="KVK16" s="483"/>
      <c r="KVL16" s="483"/>
      <c r="KVM16" s="483"/>
      <c r="KVN16" s="483"/>
      <c r="KVO16" s="483"/>
      <c r="KVP16" s="483"/>
      <c r="KVQ16" s="483"/>
      <c r="KVR16" s="483"/>
      <c r="KVS16" s="483"/>
      <c r="KVT16" s="483"/>
      <c r="KVU16" s="483"/>
      <c r="KVV16" s="483"/>
      <c r="KVW16" s="483"/>
      <c r="KVX16" s="483"/>
      <c r="KVY16" s="483"/>
      <c r="KVZ16" s="483"/>
      <c r="KWA16" s="483"/>
      <c r="KWB16" s="483"/>
      <c r="KWC16" s="483"/>
      <c r="KWD16" s="483"/>
      <c r="KWE16" s="483"/>
      <c r="KWF16" s="483"/>
      <c r="KWG16" s="483"/>
      <c r="KWH16" s="483"/>
      <c r="KWI16" s="483"/>
      <c r="KWJ16" s="483"/>
      <c r="KWK16" s="483"/>
      <c r="KWL16" s="483"/>
      <c r="KWM16" s="483"/>
      <c r="KWN16" s="483"/>
      <c r="KWO16" s="483"/>
      <c r="KWP16" s="483"/>
      <c r="KWQ16" s="483"/>
      <c r="KWR16" s="483"/>
      <c r="KWS16" s="483"/>
      <c r="KWT16" s="483"/>
      <c r="KWU16" s="483"/>
      <c r="KWV16" s="483"/>
      <c r="KWW16" s="483"/>
      <c r="KWX16" s="483"/>
      <c r="KWY16" s="483"/>
      <c r="KWZ16" s="483"/>
      <c r="KXA16" s="483"/>
      <c r="KXB16" s="483"/>
      <c r="KXC16" s="483"/>
      <c r="KXD16" s="483"/>
      <c r="KXE16" s="483"/>
      <c r="KXF16" s="483"/>
      <c r="KXG16" s="483"/>
      <c r="KXH16" s="483"/>
      <c r="KXI16" s="483"/>
      <c r="KXJ16" s="483"/>
      <c r="KXK16" s="483"/>
      <c r="KXL16" s="483"/>
      <c r="KXM16" s="483"/>
      <c r="KXN16" s="483"/>
      <c r="KXO16" s="483"/>
      <c r="KXP16" s="483"/>
      <c r="KXQ16" s="483"/>
      <c r="KXR16" s="483"/>
      <c r="KXS16" s="483"/>
      <c r="KXT16" s="483"/>
      <c r="KXU16" s="483"/>
      <c r="KXV16" s="483"/>
      <c r="KXW16" s="483"/>
      <c r="KXX16" s="483"/>
      <c r="KXY16" s="483"/>
      <c r="KXZ16" s="483"/>
      <c r="KYA16" s="483"/>
      <c r="KYB16" s="483"/>
      <c r="KYC16" s="483"/>
      <c r="KYD16" s="483"/>
      <c r="KYE16" s="483"/>
      <c r="KYF16" s="483"/>
      <c r="KYG16" s="483"/>
      <c r="KYH16" s="483"/>
      <c r="KYI16" s="483"/>
      <c r="KYJ16" s="483"/>
      <c r="KYK16" s="483"/>
      <c r="KYL16" s="483"/>
      <c r="KYM16" s="483"/>
      <c r="KYN16" s="483"/>
      <c r="KYO16" s="483"/>
      <c r="KYP16" s="483"/>
      <c r="KYQ16" s="483"/>
      <c r="KYR16" s="483"/>
      <c r="KYS16" s="483"/>
      <c r="KYT16" s="483"/>
      <c r="KYU16" s="483"/>
      <c r="KYV16" s="483"/>
      <c r="KYW16" s="483"/>
      <c r="KYX16" s="483"/>
      <c r="KYY16" s="483"/>
      <c r="KYZ16" s="483"/>
      <c r="KZA16" s="483"/>
      <c r="KZB16" s="483"/>
      <c r="KZC16" s="483"/>
      <c r="KZD16" s="483"/>
      <c r="KZE16" s="483"/>
      <c r="KZF16" s="483"/>
      <c r="KZG16" s="483"/>
      <c r="KZH16" s="483"/>
      <c r="KZI16" s="483"/>
      <c r="KZJ16" s="483"/>
      <c r="KZK16" s="483"/>
      <c r="KZL16" s="483"/>
      <c r="KZM16" s="483"/>
      <c r="KZN16" s="483"/>
      <c r="KZO16" s="483"/>
      <c r="KZP16" s="483"/>
      <c r="KZQ16" s="483"/>
      <c r="KZR16" s="483"/>
      <c r="KZS16" s="483"/>
      <c r="KZT16" s="483"/>
      <c r="KZU16" s="483"/>
      <c r="KZV16" s="483"/>
      <c r="KZW16" s="483"/>
      <c r="KZX16" s="483"/>
      <c r="KZY16" s="483"/>
      <c r="KZZ16" s="483"/>
      <c r="LAA16" s="483"/>
      <c r="LAB16" s="483"/>
      <c r="LAC16" s="483"/>
      <c r="LAD16" s="483"/>
      <c r="LAE16" s="483"/>
      <c r="LAF16" s="483"/>
      <c r="LAG16" s="483"/>
      <c r="LAH16" s="483"/>
      <c r="LAI16" s="483"/>
      <c r="LAJ16" s="483"/>
      <c r="LAK16" s="483"/>
      <c r="LAL16" s="483"/>
      <c r="LAM16" s="483"/>
      <c r="LAN16" s="483"/>
      <c r="LAO16" s="483"/>
      <c r="LAP16" s="483"/>
      <c r="LAQ16" s="483"/>
      <c r="LAR16" s="483"/>
      <c r="LAS16" s="483"/>
      <c r="LAT16" s="483"/>
      <c r="LAU16" s="483"/>
      <c r="LAV16" s="483"/>
      <c r="LAW16" s="483"/>
      <c r="LAX16" s="483"/>
      <c r="LAY16" s="483"/>
      <c r="LAZ16" s="483"/>
      <c r="LBA16" s="483"/>
      <c r="LBB16" s="483"/>
      <c r="LBC16" s="483"/>
      <c r="LBD16" s="483"/>
      <c r="LBE16" s="483"/>
      <c r="LBF16" s="483"/>
      <c r="LBG16" s="483"/>
      <c r="LBH16" s="483"/>
      <c r="LBI16" s="483"/>
      <c r="LBJ16" s="483"/>
      <c r="LBK16" s="483"/>
    </row>
    <row r="17" spans="1:8176" s="30" customFormat="1">
      <c r="A17" s="719" t="s">
        <v>64</v>
      </c>
      <c r="B17" s="720"/>
      <c r="C17" s="720"/>
      <c r="D17" s="720"/>
      <c r="E17" s="720"/>
      <c r="F17" s="720"/>
      <c r="G17" s="720"/>
      <c r="H17" s="720"/>
      <c r="I17" s="720"/>
      <c r="J17" s="720"/>
      <c r="K17" s="720"/>
      <c r="L17" s="722"/>
      <c r="M17" s="11"/>
      <c r="N17" s="11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97"/>
      <c r="DT17" s="197"/>
      <c r="DU17" s="197"/>
      <c r="DV17" s="197"/>
      <c r="DW17" s="197"/>
      <c r="DX17" s="197"/>
      <c r="DY17" s="197"/>
      <c r="DZ17" s="197"/>
      <c r="EA17" s="197"/>
      <c r="EB17" s="197"/>
      <c r="EC17" s="197"/>
      <c r="ED17" s="197"/>
      <c r="EE17" s="197"/>
      <c r="EF17" s="197"/>
      <c r="EG17" s="197"/>
      <c r="EH17" s="197"/>
      <c r="EI17" s="197"/>
      <c r="EJ17" s="197"/>
      <c r="EK17" s="197"/>
      <c r="EL17" s="197"/>
      <c r="EM17" s="197"/>
      <c r="EN17" s="197"/>
      <c r="EO17" s="197"/>
      <c r="EP17" s="197"/>
      <c r="EQ17" s="197"/>
      <c r="ER17" s="197"/>
      <c r="ES17" s="197"/>
      <c r="ET17" s="197"/>
      <c r="EU17" s="197"/>
      <c r="EV17" s="197"/>
      <c r="EW17" s="197"/>
      <c r="EX17" s="197"/>
      <c r="EY17" s="197"/>
      <c r="EZ17" s="197"/>
      <c r="FA17" s="197"/>
      <c r="FB17" s="197"/>
      <c r="FC17" s="197"/>
      <c r="FD17" s="197"/>
      <c r="FE17" s="197"/>
      <c r="FF17" s="197"/>
      <c r="FG17" s="197"/>
      <c r="FH17" s="197"/>
      <c r="FI17" s="197"/>
      <c r="FJ17" s="197"/>
      <c r="FK17" s="197"/>
      <c r="FL17" s="197"/>
      <c r="FM17" s="197"/>
      <c r="FN17" s="197"/>
      <c r="FO17" s="197"/>
      <c r="FP17" s="197"/>
      <c r="FQ17" s="197"/>
      <c r="FR17" s="197"/>
      <c r="FS17" s="197"/>
      <c r="FT17" s="197"/>
      <c r="FU17" s="197"/>
      <c r="FV17" s="197"/>
      <c r="FW17" s="197"/>
      <c r="FX17" s="197"/>
      <c r="FY17" s="197"/>
      <c r="FZ17" s="197"/>
      <c r="GA17" s="197"/>
      <c r="GB17" s="197"/>
      <c r="GC17" s="197"/>
      <c r="GD17" s="197"/>
      <c r="GE17" s="197"/>
      <c r="GF17" s="197"/>
      <c r="GG17" s="197"/>
      <c r="GH17" s="197"/>
      <c r="GI17" s="197"/>
      <c r="GJ17" s="197"/>
      <c r="GK17" s="197"/>
      <c r="GL17" s="197"/>
      <c r="GM17" s="197"/>
      <c r="GN17" s="197"/>
      <c r="GO17" s="197"/>
      <c r="GP17" s="197"/>
      <c r="GQ17" s="197"/>
      <c r="GR17" s="197"/>
      <c r="GS17" s="197"/>
      <c r="GT17" s="197"/>
      <c r="GU17" s="197"/>
      <c r="GV17" s="197"/>
      <c r="GW17" s="197"/>
      <c r="GX17" s="197"/>
      <c r="GY17" s="197"/>
      <c r="GZ17" s="197"/>
      <c r="HA17" s="197"/>
      <c r="HB17" s="197"/>
      <c r="HC17" s="197"/>
      <c r="HD17" s="197"/>
      <c r="HE17" s="197"/>
      <c r="HF17" s="197"/>
      <c r="HG17" s="197"/>
      <c r="HH17" s="197"/>
      <c r="HI17" s="197"/>
      <c r="HJ17" s="197"/>
      <c r="HK17" s="197"/>
      <c r="HL17" s="197"/>
      <c r="HM17" s="197"/>
      <c r="HN17" s="197"/>
      <c r="HO17" s="197"/>
      <c r="HP17" s="197"/>
      <c r="HQ17" s="197"/>
      <c r="HR17" s="197"/>
      <c r="HS17" s="197"/>
      <c r="HT17" s="197"/>
      <c r="HU17" s="197"/>
      <c r="HV17" s="197"/>
      <c r="HW17" s="197"/>
      <c r="HX17" s="197"/>
      <c r="HY17" s="197"/>
      <c r="HZ17" s="197"/>
      <c r="IA17" s="197"/>
      <c r="IB17" s="197"/>
      <c r="IC17" s="197"/>
      <c r="ID17" s="197"/>
      <c r="IE17" s="197"/>
      <c r="IF17" s="197"/>
      <c r="IG17" s="197"/>
      <c r="IH17" s="197"/>
      <c r="II17" s="197"/>
      <c r="IJ17" s="197"/>
      <c r="IK17" s="197"/>
      <c r="IL17" s="197"/>
      <c r="IM17" s="197"/>
      <c r="IN17" s="197"/>
      <c r="IO17" s="197"/>
      <c r="IP17" s="197"/>
      <c r="IQ17" s="197"/>
      <c r="IR17" s="197"/>
      <c r="IS17" s="197"/>
      <c r="IT17" s="197"/>
      <c r="IU17" s="197"/>
      <c r="IV17" s="197"/>
      <c r="IW17" s="197"/>
      <c r="IX17" s="197"/>
      <c r="IY17" s="197"/>
      <c r="IZ17" s="197"/>
      <c r="JA17" s="197"/>
      <c r="JB17" s="197"/>
      <c r="JC17" s="197"/>
      <c r="JD17" s="197"/>
      <c r="JE17" s="197"/>
      <c r="JF17" s="197"/>
      <c r="JG17" s="197"/>
      <c r="JH17" s="197"/>
      <c r="JI17" s="197"/>
      <c r="JJ17" s="197"/>
      <c r="JK17" s="197"/>
      <c r="JL17" s="197"/>
      <c r="JM17" s="197"/>
      <c r="JN17" s="197"/>
      <c r="JO17" s="197"/>
      <c r="JP17" s="197"/>
      <c r="JQ17" s="197"/>
      <c r="JR17" s="197"/>
      <c r="JS17" s="197"/>
      <c r="JT17" s="197"/>
      <c r="JU17" s="197"/>
      <c r="JV17" s="197"/>
      <c r="JW17" s="197"/>
      <c r="JX17" s="197"/>
      <c r="JY17" s="197"/>
      <c r="JZ17" s="197"/>
      <c r="KA17" s="197"/>
      <c r="KB17" s="197"/>
      <c r="KC17" s="197"/>
      <c r="KD17" s="197"/>
      <c r="KE17" s="197"/>
      <c r="KF17" s="197"/>
      <c r="KG17" s="197"/>
      <c r="KH17" s="197"/>
      <c r="KI17" s="197"/>
      <c r="KJ17" s="197"/>
      <c r="KK17" s="197"/>
      <c r="KL17" s="197"/>
      <c r="KM17" s="197"/>
      <c r="KN17" s="197"/>
      <c r="KO17" s="197"/>
      <c r="KP17" s="197"/>
      <c r="KQ17" s="197"/>
      <c r="KR17" s="197"/>
      <c r="KS17" s="197"/>
      <c r="KT17" s="197"/>
      <c r="KU17" s="197"/>
      <c r="KV17" s="197"/>
      <c r="KW17" s="197"/>
      <c r="KX17" s="197"/>
      <c r="KY17" s="197"/>
      <c r="KZ17" s="197"/>
      <c r="LA17" s="197"/>
      <c r="LB17" s="197"/>
      <c r="LC17" s="197"/>
      <c r="LD17" s="197"/>
      <c r="LE17" s="197"/>
      <c r="LF17" s="197"/>
      <c r="LG17" s="197"/>
      <c r="LH17" s="197"/>
      <c r="LI17" s="197"/>
      <c r="LJ17" s="197"/>
      <c r="LK17" s="197"/>
      <c r="LL17" s="197"/>
      <c r="LM17" s="197"/>
      <c r="LN17" s="197"/>
      <c r="LO17" s="197"/>
      <c r="LP17" s="197"/>
      <c r="LQ17" s="197"/>
      <c r="LR17" s="197"/>
      <c r="LS17" s="197"/>
      <c r="LT17" s="197"/>
      <c r="LU17" s="197"/>
      <c r="LV17" s="197"/>
      <c r="LW17" s="197"/>
      <c r="LX17" s="197"/>
      <c r="LY17" s="197"/>
      <c r="LZ17" s="197"/>
      <c r="MA17" s="197"/>
      <c r="MB17" s="197"/>
      <c r="MC17" s="197"/>
      <c r="MD17" s="197"/>
      <c r="ME17" s="197"/>
      <c r="MF17" s="197"/>
      <c r="MG17" s="197"/>
      <c r="MH17" s="197"/>
      <c r="MI17" s="197"/>
      <c r="MJ17" s="197"/>
      <c r="MK17" s="197"/>
      <c r="ML17" s="197"/>
      <c r="MM17" s="197"/>
      <c r="MN17" s="197"/>
      <c r="MO17" s="197"/>
      <c r="MP17" s="197"/>
      <c r="MQ17" s="197"/>
      <c r="MR17" s="197"/>
      <c r="MS17" s="197"/>
      <c r="MT17" s="197"/>
      <c r="MU17" s="197"/>
      <c r="MV17" s="197"/>
      <c r="MW17" s="197"/>
      <c r="MX17" s="197"/>
      <c r="MY17" s="197"/>
      <c r="MZ17" s="197"/>
      <c r="NA17" s="197"/>
      <c r="NB17" s="197"/>
      <c r="NC17" s="197"/>
      <c r="ND17" s="197"/>
      <c r="NE17" s="197"/>
      <c r="NF17" s="197"/>
      <c r="NG17" s="197"/>
      <c r="NH17" s="197"/>
      <c r="NI17" s="197"/>
      <c r="NJ17" s="197"/>
      <c r="NK17" s="197"/>
      <c r="NL17" s="197"/>
      <c r="NM17" s="197"/>
      <c r="NN17" s="197"/>
      <c r="NO17" s="197"/>
      <c r="NP17" s="197"/>
      <c r="NQ17" s="197"/>
      <c r="NR17" s="197"/>
      <c r="NS17" s="197"/>
      <c r="NT17" s="197"/>
      <c r="NU17" s="197"/>
      <c r="NV17" s="197"/>
      <c r="NW17" s="197"/>
      <c r="NX17" s="197"/>
      <c r="NY17" s="197"/>
      <c r="NZ17" s="197"/>
      <c r="OA17" s="197"/>
      <c r="OB17" s="197"/>
      <c r="OC17" s="197"/>
      <c r="OD17" s="197"/>
      <c r="OE17" s="197"/>
      <c r="OF17" s="197"/>
      <c r="OG17" s="197"/>
      <c r="OH17" s="197"/>
      <c r="OI17" s="197"/>
      <c r="OJ17" s="197"/>
      <c r="OK17" s="197"/>
      <c r="OL17" s="197"/>
      <c r="OM17" s="197"/>
      <c r="ON17" s="197"/>
      <c r="OO17" s="197"/>
      <c r="OP17" s="197"/>
      <c r="OQ17" s="197"/>
      <c r="OR17" s="197"/>
      <c r="OS17" s="197"/>
      <c r="OT17" s="197"/>
      <c r="OU17" s="197"/>
      <c r="OV17" s="197"/>
      <c r="OW17" s="197"/>
      <c r="OX17" s="197"/>
      <c r="OY17" s="197"/>
      <c r="OZ17" s="197"/>
      <c r="PA17" s="197"/>
      <c r="PB17" s="197"/>
      <c r="PC17" s="197"/>
      <c r="PD17" s="197"/>
      <c r="PE17" s="197"/>
      <c r="PF17" s="197"/>
      <c r="PG17" s="197"/>
      <c r="PH17" s="197"/>
      <c r="PI17" s="197"/>
      <c r="PJ17" s="197"/>
      <c r="PK17" s="197"/>
      <c r="PL17" s="197"/>
      <c r="PM17" s="197"/>
      <c r="PN17" s="197"/>
      <c r="PO17" s="197"/>
      <c r="PP17" s="197"/>
      <c r="PQ17" s="197"/>
      <c r="PR17" s="197"/>
      <c r="PS17" s="197"/>
      <c r="PT17" s="197"/>
      <c r="PU17" s="197"/>
      <c r="PV17" s="197"/>
      <c r="PW17" s="197"/>
      <c r="PX17" s="197"/>
      <c r="PY17" s="197"/>
      <c r="PZ17" s="197"/>
      <c r="QA17" s="197"/>
      <c r="QB17" s="197"/>
      <c r="QC17" s="197"/>
      <c r="QD17" s="197"/>
      <c r="QE17" s="197"/>
      <c r="QF17" s="197"/>
      <c r="QG17" s="197"/>
      <c r="QH17" s="197"/>
      <c r="QI17" s="197"/>
      <c r="QJ17" s="197"/>
      <c r="QK17" s="197"/>
      <c r="QL17" s="197"/>
      <c r="QM17" s="197"/>
      <c r="QN17" s="197"/>
      <c r="QO17" s="197"/>
      <c r="QP17" s="197"/>
      <c r="QQ17" s="197"/>
      <c r="QR17" s="197"/>
      <c r="QS17" s="197"/>
      <c r="QT17" s="197"/>
      <c r="QU17" s="197"/>
      <c r="QV17" s="197"/>
      <c r="QW17" s="197"/>
      <c r="QX17" s="197"/>
      <c r="QY17" s="197"/>
      <c r="QZ17" s="197"/>
      <c r="RA17" s="197"/>
      <c r="RB17" s="197"/>
      <c r="RC17" s="197"/>
      <c r="RD17" s="197"/>
      <c r="RE17" s="197"/>
      <c r="RF17" s="197"/>
      <c r="RG17" s="197"/>
      <c r="RH17" s="197"/>
      <c r="RI17" s="197"/>
      <c r="RJ17" s="197"/>
      <c r="RK17" s="197"/>
      <c r="RL17" s="197"/>
      <c r="RM17" s="197"/>
      <c r="RN17" s="197"/>
      <c r="RO17" s="197"/>
      <c r="RP17" s="197"/>
      <c r="RQ17" s="197"/>
      <c r="RR17" s="197"/>
      <c r="RS17" s="197"/>
      <c r="RT17" s="197"/>
      <c r="RU17" s="197"/>
      <c r="RV17" s="197"/>
      <c r="RW17" s="197"/>
      <c r="RX17" s="197"/>
      <c r="RY17" s="197"/>
      <c r="RZ17" s="197"/>
      <c r="SA17" s="197"/>
      <c r="SB17" s="197"/>
      <c r="SC17" s="197"/>
      <c r="SD17" s="197"/>
      <c r="SE17" s="197"/>
      <c r="SF17" s="197"/>
      <c r="SG17" s="197"/>
      <c r="SH17" s="197"/>
      <c r="SI17" s="197"/>
      <c r="SJ17" s="197"/>
      <c r="SK17" s="197"/>
      <c r="SL17" s="197"/>
      <c r="SM17" s="197"/>
      <c r="SN17" s="197"/>
      <c r="SO17" s="197"/>
      <c r="SP17" s="197"/>
      <c r="SQ17" s="197"/>
      <c r="SR17" s="197"/>
      <c r="SS17" s="197"/>
      <c r="ST17" s="197"/>
      <c r="SU17" s="197"/>
      <c r="SV17" s="197"/>
      <c r="SW17" s="197"/>
      <c r="SX17" s="197"/>
      <c r="SY17" s="197"/>
      <c r="SZ17" s="197"/>
      <c r="TA17" s="197"/>
      <c r="TB17" s="197"/>
      <c r="TC17" s="197"/>
      <c r="TD17" s="197"/>
      <c r="TE17" s="197"/>
      <c r="TF17" s="197"/>
      <c r="TG17" s="197"/>
      <c r="TH17" s="197"/>
      <c r="TI17" s="197"/>
      <c r="TJ17" s="197"/>
      <c r="TK17" s="197"/>
      <c r="TL17" s="197"/>
      <c r="TM17" s="197"/>
      <c r="TN17" s="197"/>
      <c r="TO17" s="197"/>
      <c r="TP17" s="197"/>
      <c r="TQ17" s="197"/>
      <c r="TR17" s="197"/>
      <c r="TS17" s="197"/>
      <c r="TT17" s="197"/>
      <c r="TU17" s="197"/>
      <c r="TV17" s="197"/>
      <c r="TW17" s="197"/>
      <c r="TX17" s="197"/>
      <c r="TY17" s="197"/>
      <c r="TZ17" s="197"/>
      <c r="UA17" s="197"/>
      <c r="UB17" s="197"/>
      <c r="UC17" s="197"/>
      <c r="UD17" s="197"/>
      <c r="UE17" s="197"/>
      <c r="UF17" s="197"/>
      <c r="UG17" s="197"/>
      <c r="UH17" s="197"/>
      <c r="UI17" s="197"/>
      <c r="UJ17" s="197"/>
      <c r="UK17" s="197"/>
      <c r="UL17" s="197"/>
      <c r="UM17" s="197"/>
      <c r="UN17" s="197"/>
      <c r="UO17" s="197"/>
      <c r="UP17" s="197"/>
      <c r="UQ17" s="197"/>
      <c r="UR17" s="197"/>
      <c r="US17" s="197"/>
      <c r="UT17" s="197"/>
      <c r="UU17" s="197"/>
      <c r="UV17" s="197"/>
      <c r="UW17" s="197"/>
      <c r="UX17" s="197"/>
      <c r="UY17" s="197"/>
      <c r="UZ17" s="197"/>
      <c r="VA17" s="197"/>
      <c r="VB17" s="197"/>
      <c r="VC17" s="197"/>
      <c r="VD17" s="197"/>
      <c r="VE17" s="197"/>
      <c r="VF17" s="197"/>
      <c r="VG17" s="197"/>
      <c r="VH17" s="197"/>
      <c r="VI17" s="197"/>
      <c r="VJ17" s="197"/>
      <c r="VK17" s="197"/>
      <c r="VL17" s="197"/>
      <c r="VM17" s="197"/>
      <c r="VN17" s="197"/>
      <c r="VO17" s="197"/>
      <c r="VP17" s="197"/>
      <c r="VQ17" s="197"/>
      <c r="VR17" s="197"/>
      <c r="VS17" s="197"/>
      <c r="VT17" s="197"/>
      <c r="VU17" s="197"/>
      <c r="VV17" s="197"/>
      <c r="VW17" s="197"/>
      <c r="VX17" s="197"/>
      <c r="VY17" s="197"/>
      <c r="VZ17" s="197"/>
      <c r="WA17" s="197"/>
      <c r="WB17" s="197"/>
      <c r="WC17" s="197"/>
      <c r="WD17" s="197"/>
      <c r="WE17" s="197"/>
      <c r="WF17" s="197"/>
      <c r="WG17" s="197"/>
      <c r="WH17" s="197"/>
      <c r="WI17" s="197"/>
      <c r="WJ17" s="197"/>
      <c r="WK17" s="197"/>
      <c r="WL17" s="197"/>
      <c r="WM17" s="197"/>
      <c r="WN17" s="197"/>
      <c r="WO17" s="197"/>
      <c r="WP17" s="197"/>
      <c r="WQ17" s="197"/>
      <c r="WR17" s="197"/>
      <c r="WS17" s="197"/>
      <c r="WT17" s="197"/>
      <c r="WU17" s="197"/>
      <c r="WV17" s="197"/>
      <c r="WW17" s="197"/>
      <c r="WX17" s="197"/>
      <c r="WY17" s="197"/>
      <c r="WZ17" s="197"/>
      <c r="XA17" s="197"/>
      <c r="XB17" s="197"/>
      <c r="XC17" s="197"/>
      <c r="XD17" s="197"/>
      <c r="XE17" s="197"/>
      <c r="XF17" s="197"/>
      <c r="XG17" s="197"/>
      <c r="XH17" s="197"/>
      <c r="XI17" s="197"/>
      <c r="XJ17" s="197"/>
      <c r="XK17" s="197"/>
      <c r="XL17" s="197"/>
      <c r="XM17" s="197"/>
      <c r="XN17" s="197"/>
      <c r="XO17" s="197"/>
      <c r="XP17" s="197"/>
      <c r="XQ17" s="197"/>
      <c r="XR17" s="197"/>
      <c r="XS17" s="197"/>
      <c r="XT17" s="197"/>
      <c r="XU17" s="197"/>
      <c r="XV17" s="197"/>
      <c r="XW17" s="197"/>
      <c r="XX17" s="197"/>
      <c r="XY17" s="197"/>
      <c r="XZ17" s="197"/>
      <c r="YA17" s="197"/>
      <c r="YB17" s="197"/>
      <c r="YC17" s="197"/>
      <c r="YD17" s="197"/>
      <c r="YE17" s="197"/>
      <c r="YF17" s="197"/>
      <c r="YG17" s="197"/>
      <c r="YH17" s="197"/>
      <c r="YI17" s="197"/>
      <c r="YJ17" s="197"/>
      <c r="YK17" s="197"/>
      <c r="YL17" s="197"/>
      <c r="YM17" s="197"/>
      <c r="YN17" s="197"/>
      <c r="YO17" s="197"/>
      <c r="YP17" s="197"/>
      <c r="YQ17" s="197"/>
      <c r="YR17" s="197"/>
      <c r="YS17" s="197"/>
      <c r="YT17" s="197"/>
      <c r="YU17" s="197"/>
      <c r="YV17" s="197"/>
      <c r="YW17" s="197"/>
      <c r="YX17" s="197"/>
      <c r="YY17" s="197"/>
      <c r="YZ17" s="197"/>
      <c r="ZA17" s="197"/>
      <c r="ZB17" s="197"/>
      <c r="ZC17" s="197"/>
      <c r="ZD17" s="197"/>
      <c r="ZE17" s="197"/>
      <c r="ZF17" s="197"/>
      <c r="ZG17" s="197"/>
      <c r="ZH17" s="197"/>
      <c r="ZI17" s="197"/>
      <c r="ZJ17" s="197"/>
      <c r="ZK17" s="197"/>
      <c r="ZL17" s="197"/>
      <c r="ZM17" s="197"/>
      <c r="ZN17" s="197"/>
      <c r="ZO17" s="197"/>
      <c r="ZP17" s="197"/>
      <c r="ZQ17" s="197"/>
      <c r="ZR17" s="197"/>
      <c r="ZS17" s="197"/>
      <c r="ZT17" s="197"/>
      <c r="ZU17" s="197"/>
      <c r="ZV17" s="197"/>
      <c r="ZW17" s="197"/>
      <c r="ZX17" s="197"/>
      <c r="ZY17" s="197"/>
      <c r="ZZ17" s="197"/>
      <c r="AAA17" s="197"/>
      <c r="AAB17" s="197"/>
      <c r="AAC17" s="197"/>
      <c r="AAD17" s="197"/>
      <c r="AAE17" s="197"/>
      <c r="AAF17" s="197"/>
      <c r="AAG17" s="197"/>
      <c r="AAH17" s="197"/>
      <c r="AAI17" s="197"/>
      <c r="AAJ17" s="197"/>
      <c r="AAK17" s="197"/>
      <c r="AAL17" s="197"/>
      <c r="AAM17" s="197"/>
      <c r="AAN17" s="197"/>
      <c r="AAO17" s="197"/>
      <c r="AAP17" s="197"/>
      <c r="AAQ17" s="197"/>
      <c r="AAR17" s="197"/>
      <c r="AAS17" s="197"/>
      <c r="AAT17" s="197"/>
      <c r="AAU17" s="197"/>
      <c r="AAV17" s="197"/>
      <c r="AAW17" s="197"/>
      <c r="AAX17" s="197"/>
      <c r="AAY17" s="197"/>
      <c r="AAZ17" s="197"/>
      <c r="ABA17" s="197"/>
      <c r="ABB17" s="197"/>
      <c r="ABC17" s="197"/>
      <c r="ABD17" s="197"/>
      <c r="ABE17" s="197"/>
      <c r="ABF17" s="197"/>
      <c r="ABG17" s="197"/>
      <c r="ABH17" s="197"/>
      <c r="ABI17" s="197"/>
      <c r="ABJ17" s="197"/>
      <c r="ABK17" s="197"/>
      <c r="ABL17" s="197"/>
      <c r="ABM17" s="197"/>
      <c r="ABN17" s="197"/>
      <c r="ABO17" s="197"/>
      <c r="ABP17" s="197"/>
      <c r="ABQ17" s="197"/>
      <c r="ABR17" s="197"/>
      <c r="ABS17" s="197"/>
      <c r="ABT17" s="197"/>
      <c r="ABU17" s="197"/>
      <c r="ABV17" s="197"/>
      <c r="ABW17" s="197"/>
      <c r="ABX17" s="197"/>
      <c r="ABY17" s="197"/>
      <c r="ABZ17" s="197"/>
      <c r="ACA17" s="197"/>
      <c r="ACB17" s="197"/>
      <c r="ACC17" s="197"/>
      <c r="ACD17" s="197"/>
      <c r="ACE17" s="197"/>
      <c r="ACF17" s="197"/>
      <c r="ACG17" s="197"/>
      <c r="ACH17" s="197"/>
      <c r="ACI17" s="197"/>
      <c r="ACJ17" s="197"/>
      <c r="ACK17" s="197"/>
      <c r="ACL17" s="197"/>
      <c r="ACM17" s="197"/>
      <c r="ACN17" s="197"/>
      <c r="ACO17" s="197"/>
      <c r="ACP17" s="197"/>
      <c r="ACQ17" s="197"/>
      <c r="ACR17" s="197"/>
      <c r="ACS17" s="197"/>
      <c r="ACT17" s="197"/>
      <c r="ACU17" s="197"/>
      <c r="ACV17" s="197"/>
      <c r="ACW17" s="197"/>
      <c r="ACX17" s="197"/>
      <c r="ACY17" s="197"/>
      <c r="ACZ17" s="197"/>
      <c r="ADA17" s="197"/>
      <c r="ADB17" s="197"/>
      <c r="ADC17" s="197"/>
      <c r="ADD17" s="197"/>
      <c r="ADE17" s="197"/>
      <c r="ADF17" s="197"/>
      <c r="ADG17" s="197"/>
      <c r="ADH17" s="197"/>
      <c r="ADI17" s="197"/>
      <c r="ADJ17" s="197"/>
      <c r="ADK17" s="197"/>
      <c r="ADL17" s="197"/>
      <c r="ADM17" s="197"/>
      <c r="ADN17" s="197"/>
      <c r="ADO17" s="197"/>
      <c r="ADP17" s="197"/>
      <c r="ADQ17" s="197"/>
      <c r="ADR17" s="197"/>
      <c r="ADS17" s="197"/>
      <c r="ADT17" s="197"/>
      <c r="ADU17" s="197"/>
      <c r="ADV17" s="197"/>
      <c r="ADW17" s="197"/>
      <c r="ADX17" s="197"/>
      <c r="ADY17" s="197"/>
      <c r="ADZ17" s="197"/>
      <c r="AEA17" s="197"/>
      <c r="AEB17" s="197"/>
      <c r="AEC17" s="197"/>
      <c r="AED17" s="197"/>
      <c r="AEE17" s="197"/>
      <c r="AEF17" s="197"/>
      <c r="AEG17" s="197"/>
      <c r="AEH17" s="197"/>
      <c r="AEI17" s="197"/>
      <c r="AEJ17" s="197"/>
      <c r="AEK17" s="197"/>
      <c r="AEL17" s="197"/>
      <c r="AEM17" s="197"/>
      <c r="AEN17" s="197"/>
      <c r="AEO17" s="197"/>
      <c r="AEP17" s="197"/>
      <c r="AEQ17" s="197"/>
      <c r="AER17" s="197"/>
      <c r="AES17" s="197"/>
      <c r="AET17" s="197"/>
      <c r="AEU17" s="197"/>
      <c r="AEV17" s="197"/>
      <c r="AEW17" s="197"/>
      <c r="AEX17" s="197"/>
      <c r="AEY17" s="197"/>
      <c r="AEZ17" s="197"/>
      <c r="AFA17" s="197"/>
      <c r="AFB17" s="197"/>
      <c r="AFC17" s="197"/>
      <c r="AFD17" s="197"/>
      <c r="AFE17" s="197"/>
      <c r="AFF17" s="197"/>
      <c r="AFG17" s="197"/>
      <c r="AFH17" s="197"/>
      <c r="AFI17" s="197"/>
      <c r="AFJ17" s="197"/>
      <c r="AFK17" s="197"/>
      <c r="AFL17" s="197"/>
      <c r="AFM17" s="197"/>
      <c r="AFN17" s="197"/>
      <c r="AFO17" s="197"/>
      <c r="AFP17" s="197"/>
      <c r="AFQ17" s="197"/>
      <c r="AFR17" s="197"/>
      <c r="AFS17" s="197"/>
      <c r="AFT17" s="197"/>
      <c r="AFU17" s="197"/>
      <c r="AFV17" s="197"/>
      <c r="AFW17" s="197"/>
      <c r="AFX17" s="197"/>
      <c r="AFY17" s="197"/>
      <c r="AFZ17" s="197"/>
      <c r="AGA17" s="197"/>
      <c r="AGB17" s="197"/>
      <c r="AGC17" s="197"/>
      <c r="AGD17" s="197"/>
      <c r="AGE17" s="197"/>
      <c r="AGF17" s="197"/>
      <c r="AGG17" s="197"/>
      <c r="AGH17" s="197"/>
      <c r="AGI17" s="197"/>
      <c r="AGJ17" s="197"/>
      <c r="AGK17" s="197"/>
      <c r="AGL17" s="197"/>
      <c r="AGM17" s="197"/>
      <c r="AGN17" s="197"/>
      <c r="AGO17" s="197"/>
      <c r="AGP17" s="197"/>
      <c r="AGQ17" s="197"/>
      <c r="AGR17" s="197"/>
      <c r="AGS17" s="197"/>
      <c r="AGT17" s="197"/>
      <c r="AGU17" s="197"/>
      <c r="AGV17" s="197"/>
      <c r="AGW17" s="197"/>
      <c r="AGX17" s="197"/>
      <c r="AGY17" s="197"/>
      <c r="AGZ17" s="197"/>
      <c r="AHA17" s="197"/>
      <c r="AHB17" s="197"/>
      <c r="AHC17" s="197"/>
      <c r="AHD17" s="197"/>
      <c r="AHE17" s="197"/>
      <c r="AHF17" s="197"/>
      <c r="AHG17" s="197"/>
      <c r="AHH17" s="197"/>
      <c r="AHI17" s="197"/>
      <c r="AHJ17" s="197"/>
      <c r="AHK17" s="197"/>
      <c r="AHL17" s="197"/>
      <c r="AHM17" s="197"/>
      <c r="AHN17" s="197"/>
      <c r="AHO17" s="197"/>
      <c r="AHP17" s="197"/>
      <c r="AHQ17" s="197"/>
      <c r="AHR17" s="197"/>
      <c r="AHS17" s="197"/>
      <c r="AHT17" s="197"/>
      <c r="AHU17" s="197"/>
      <c r="AHV17" s="197"/>
      <c r="AHW17" s="197"/>
      <c r="AHX17" s="197"/>
      <c r="AHY17" s="197"/>
      <c r="AHZ17" s="197"/>
      <c r="AIA17" s="197"/>
      <c r="AIB17" s="197"/>
      <c r="AIC17" s="197"/>
      <c r="AID17" s="197"/>
      <c r="AIE17" s="197"/>
      <c r="AIF17" s="197"/>
      <c r="AIG17" s="197"/>
      <c r="AIH17" s="197"/>
      <c r="AII17" s="197"/>
      <c r="AIJ17" s="197"/>
      <c r="AIK17" s="197"/>
      <c r="AIL17" s="197"/>
      <c r="AIM17" s="197"/>
      <c r="AIN17" s="197"/>
      <c r="AIO17" s="197"/>
      <c r="AIP17" s="197"/>
      <c r="AIQ17" s="197"/>
      <c r="AIR17" s="197"/>
      <c r="AIS17" s="197"/>
      <c r="AIT17" s="197"/>
      <c r="AIU17" s="197"/>
      <c r="AIV17" s="197"/>
      <c r="AIW17" s="197"/>
      <c r="AIX17" s="197"/>
      <c r="AIY17" s="197"/>
      <c r="AIZ17" s="197"/>
      <c r="AJA17" s="197"/>
      <c r="AJB17" s="197"/>
      <c r="AJC17" s="197"/>
      <c r="AJD17" s="197"/>
      <c r="AJE17" s="197"/>
      <c r="AJF17" s="197"/>
      <c r="AJG17" s="197"/>
      <c r="AJH17" s="197"/>
      <c r="AJI17" s="197"/>
      <c r="AJJ17" s="197"/>
      <c r="AJK17" s="197"/>
      <c r="AJL17" s="197"/>
      <c r="AJM17" s="197"/>
      <c r="AJN17" s="197"/>
      <c r="AJO17" s="197"/>
      <c r="AJP17" s="197"/>
      <c r="AJQ17" s="197"/>
      <c r="AJR17" s="197"/>
      <c r="AJS17" s="197"/>
      <c r="AJT17" s="197"/>
      <c r="AJU17" s="197"/>
      <c r="AJV17" s="197"/>
      <c r="AJW17" s="197"/>
      <c r="AJX17" s="197"/>
      <c r="AJY17" s="197"/>
      <c r="AJZ17" s="197"/>
      <c r="AKA17" s="197"/>
      <c r="AKB17" s="197"/>
      <c r="AKC17" s="197"/>
      <c r="AKD17" s="197"/>
      <c r="AKE17" s="197"/>
      <c r="AKF17" s="197"/>
      <c r="AKG17" s="197"/>
      <c r="AKH17" s="197"/>
      <c r="AKI17" s="197"/>
      <c r="AKJ17" s="197"/>
      <c r="AKK17" s="197"/>
      <c r="AKL17" s="197"/>
      <c r="AKM17" s="197"/>
      <c r="AKN17" s="197"/>
      <c r="AKO17" s="197"/>
      <c r="AKP17" s="197"/>
      <c r="AKQ17" s="197"/>
      <c r="AKR17" s="197"/>
      <c r="AKS17" s="197"/>
      <c r="AKT17" s="197"/>
      <c r="AKU17" s="197"/>
      <c r="AKV17" s="197"/>
      <c r="AKW17" s="197"/>
      <c r="AKX17" s="197"/>
      <c r="AKY17" s="197"/>
      <c r="AKZ17" s="197"/>
      <c r="ALA17" s="197"/>
      <c r="ALB17" s="197"/>
      <c r="ALC17" s="197"/>
      <c r="ALD17" s="197"/>
      <c r="ALE17" s="197"/>
      <c r="ALF17" s="197"/>
      <c r="ALG17" s="197"/>
      <c r="ALH17" s="197"/>
      <c r="ALI17" s="197"/>
      <c r="ALJ17" s="197"/>
      <c r="ALK17" s="197"/>
      <c r="ALL17" s="197"/>
      <c r="ALM17" s="197"/>
      <c r="ALN17" s="197"/>
      <c r="ALO17" s="197"/>
      <c r="ALP17" s="197"/>
      <c r="ALQ17" s="197"/>
      <c r="ALR17" s="197"/>
      <c r="ALS17" s="197"/>
      <c r="ALT17" s="197"/>
      <c r="ALU17" s="197"/>
      <c r="ALV17" s="197"/>
      <c r="ALW17" s="197"/>
      <c r="ALX17" s="197"/>
      <c r="ALY17" s="197"/>
      <c r="ALZ17" s="197"/>
      <c r="AMA17" s="197"/>
      <c r="AMB17" s="197"/>
      <c r="AMC17" s="197"/>
      <c r="AMD17" s="197"/>
      <c r="AME17" s="197"/>
      <c r="AMF17" s="197"/>
      <c r="AMG17" s="197"/>
      <c r="AMH17" s="197"/>
      <c r="AMI17" s="197"/>
      <c r="AMJ17" s="197"/>
      <c r="AMK17" s="197"/>
      <c r="AML17" s="197"/>
      <c r="AMM17" s="197"/>
      <c r="AMN17" s="197"/>
      <c r="AMO17" s="197"/>
      <c r="AMP17" s="197"/>
      <c r="AMQ17" s="197"/>
      <c r="AMR17" s="197"/>
      <c r="AMS17" s="197"/>
      <c r="AMT17" s="197"/>
      <c r="AMU17" s="197"/>
      <c r="AMV17" s="197"/>
      <c r="AMW17" s="197"/>
      <c r="AMX17" s="197"/>
      <c r="AMY17" s="197"/>
      <c r="AMZ17" s="197"/>
      <c r="ANA17" s="197"/>
      <c r="ANB17" s="197"/>
      <c r="ANC17" s="197"/>
      <c r="AND17" s="197"/>
      <c r="ANE17" s="197"/>
      <c r="ANF17" s="197"/>
      <c r="ANG17" s="197"/>
      <c r="ANH17" s="197"/>
      <c r="ANI17" s="197"/>
      <c r="ANJ17" s="197"/>
      <c r="ANK17" s="197"/>
      <c r="ANL17" s="197"/>
      <c r="ANM17" s="197"/>
      <c r="ANN17" s="197"/>
      <c r="ANO17" s="197"/>
      <c r="ANP17" s="197"/>
      <c r="ANQ17" s="197"/>
      <c r="ANR17" s="197"/>
      <c r="ANS17" s="197"/>
      <c r="ANT17" s="197"/>
      <c r="ANU17" s="197"/>
      <c r="ANV17" s="197"/>
      <c r="ANW17" s="197"/>
      <c r="ANX17" s="197"/>
      <c r="ANY17" s="197"/>
      <c r="ANZ17" s="197"/>
      <c r="AOA17" s="197"/>
      <c r="AOB17" s="197"/>
      <c r="AOC17" s="197"/>
      <c r="AOD17" s="197"/>
      <c r="AOE17" s="197"/>
      <c r="AOF17" s="197"/>
      <c r="AOG17" s="197"/>
      <c r="AOH17" s="197"/>
      <c r="AOI17" s="197"/>
      <c r="AOJ17" s="197"/>
      <c r="AOK17" s="197"/>
      <c r="AOL17" s="197"/>
      <c r="AOM17" s="197"/>
      <c r="AON17" s="197"/>
      <c r="AOO17" s="197"/>
      <c r="AOP17" s="197"/>
      <c r="AOQ17" s="197"/>
      <c r="AOR17" s="197"/>
      <c r="AOS17" s="197"/>
      <c r="AOT17" s="197"/>
      <c r="AOU17" s="197"/>
      <c r="AOV17" s="197"/>
      <c r="AOW17" s="197"/>
      <c r="AOX17" s="197"/>
      <c r="AOY17" s="197"/>
      <c r="AOZ17" s="197"/>
      <c r="APA17" s="197"/>
      <c r="APB17" s="197"/>
      <c r="APC17" s="197"/>
      <c r="APD17" s="197"/>
      <c r="APE17" s="197"/>
      <c r="APF17" s="197"/>
      <c r="APG17" s="197"/>
      <c r="APH17" s="197"/>
      <c r="API17" s="197"/>
      <c r="APJ17" s="197"/>
      <c r="APK17" s="197"/>
      <c r="APL17" s="197"/>
      <c r="APM17" s="197"/>
      <c r="APN17" s="197"/>
      <c r="APO17" s="197"/>
      <c r="APP17" s="197"/>
      <c r="APQ17" s="197"/>
      <c r="APR17" s="197"/>
      <c r="APS17" s="197"/>
      <c r="APT17" s="197"/>
      <c r="APU17" s="197"/>
      <c r="APV17" s="197"/>
      <c r="APW17" s="197"/>
      <c r="APX17" s="197"/>
      <c r="APY17" s="197"/>
      <c r="APZ17" s="197"/>
      <c r="AQA17" s="197"/>
      <c r="AQB17" s="197"/>
      <c r="AQC17" s="197"/>
      <c r="AQD17" s="197"/>
      <c r="AQE17" s="197"/>
      <c r="AQF17" s="197"/>
      <c r="AQG17" s="197"/>
      <c r="AQH17" s="197"/>
      <c r="AQI17" s="197"/>
      <c r="AQJ17" s="197"/>
      <c r="AQK17" s="197"/>
      <c r="AQL17" s="197"/>
      <c r="AQM17" s="197"/>
      <c r="AQN17" s="197"/>
      <c r="AQO17" s="197"/>
      <c r="AQP17" s="197"/>
      <c r="AQQ17" s="197"/>
      <c r="AQR17" s="197"/>
      <c r="AQS17" s="197"/>
      <c r="AQT17" s="197"/>
      <c r="AQU17" s="197"/>
      <c r="AQV17" s="197"/>
      <c r="AQW17" s="197"/>
      <c r="AQX17" s="197"/>
      <c r="AQY17" s="197"/>
      <c r="AQZ17" s="197"/>
      <c r="ARA17" s="197"/>
      <c r="ARB17" s="197"/>
      <c r="ARC17" s="197"/>
      <c r="ARD17" s="197"/>
      <c r="ARE17" s="197"/>
      <c r="ARF17" s="197"/>
      <c r="ARG17" s="197"/>
      <c r="ARH17" s="197"/>
      <c r="ARI17" s="197"/>
      <c r="ARJ17" s="197"/>
      <c r="ARK17" s="197"/>
      <c r="ARL17" s="197"/>
      <c r="ARM17" s="197"/>
      <c r="ARN17" s="197"/>
      <c r="ARO17" s="197"/>
      <c r="ARP17" s="197"/>
      <c r="ARQ17" s="197"/>
      <c r="ARR17" s="197"/>
      <c r="ARS17" s="197"/>
      <c r="ART17" s="197"/>
      <c r="ARU17" s="197"/>
      <c r="ARV17" s="197"/>
      <c r="ARW17" s="197"/>
      <c r="ARX17" s="197"/>
      <c r="ARY17" s="197"/>
      <c r="ARZ17" s="197"/>
      <c r="ASA17" s="197"/>
      <c r="ASB17" s="197"/>
      <c r="ASC17" s="197"/>
      <c r="ASD17" s="197"/>
      <c r="ASE17" s="197"/>
      <c r="ASF17" s="197"/>
      <c r="ASG17" s="197"/>
      <c r="ASH17" s="197"/>
      <c r="ASI17" s="197"/>
      <c r="ASJ17" s="197"/>
      <c r="ASK17" s="197"/>
      <c r="ASL17" s="197"/>
      <c r="ASM17" s="197"/>
      <c r="ASN17" s="197"/>
      <c r="ASO17" s="197"/>
      <c r="ASP17" s="197"/>
      <c r="ASQ17" s="197"/>
      <c r="ASR17" s="197"/>
      <c r="ASS17" s="197"/>
      <c r="AST17" s="197"/>
      <c r="ASU17" s="197"/>
      <c r="ASV17" s="197"/>
      <c r="ASW17" s="197"/>
      <c r="ASX17" s="197"/>
      <c r="ASY17" s="197"/>
      <c r="ASZ17" s="197"/>
      <c r="ATA17" s="197"/>
      <c r="ATB17" s="197"/>
      <c r="ATC17" s="197"/>
      <c r="ATD17" s="197"/>
      <c r="ATE17" s="197"/>
      <c r="ATF17" s="197"/>
      <c r="ATG17" s="197"/>
      <c r="ATH17" s="197"/>
      <c r="ATI17" s="197"/>
      <c r="ATJ17" s="197"/>
      <c r="ATK17" s="197"/>
      <c r="ATL17" s="197"/>
      <c r="ATM17" s="197"/>
      <c r="ATN17" s="197"/>
      <c r="ATO17" s="197"/>
      <c r="ATP17" s="197"/>
      <c r="ATQ17" s="197"/>
      <c r="ATR17" s="197"/>
      <c r="ATS17" s="197"/>
      <c r="ATT17" s="197"/>
      <c r="ATU17" s="197"/>
      <c r="ATV17" s="197"/>
      <c r="ATW17" s="197"/>
      <c r="ATX17" s="197"/>
      <c r="ATY17" s="197"/>
      <c r="ATZ17" s="197"/>
      <c r="AUA17" s="197"/>
      <c r="AUB17" s="197"/>
      <c r="AUC17" s="197"/>
      <c r="AUD17" s="197"/>
      <c r="AUE17" s="197"/>
      <c r="AUF17" s="197"/>
      <c r="AUG17" s="197"/>
      <c r="AUH17" s="197"/>
      <c r="AUI17" s="197"/>
      <c r="AUJ17" s="197"/>
      <c r="AUK17" s="197"/>
      <c r="AUL17" s="197"/>
      <c r="AUM17" s="197"/>
      <c r="AUN17" s="197"/>
      <c r="AUO17" s="197"/>
      <c r="AUP17" s="197"/>
      <c r="AUQ17" s="197"/>
      <c r="AUR17" s="197"/>
      <c r="AUS17" s="197"/>
      <c r="AUT17" s="197"/>
      <c r="AUU17" s="197"/>
      <c r="AUV17" s="197"/>
      <c r="AUW17" s="197"/>
      <c r="AUX17" s="197"/>
      <c r="AUY17" s="197"/>
      <c r="AUZ17" s="197"/>
      <c r="AVA17" s="197"/>
      <c r="AVB17" s="197"/>
      <c r="AVC17" s="197"/>
      <c r="AVD17" s="197"/>
      <c r="AVE17" s="197"/>
      <c r="AVF17" s="197"/>
      <c r="AVG17" s="197"/>
      <c r="AVH17" s="197"/>
      <c r="AVI17" s="197"/>
      <c r="AVJ17" s="197"/>
      <c r="AVK17" s="197"/>
      <c r="AVL17" s="197"/>
      <c r="AVM17" s="197"/>
      <c r="AVN17" s="197"/>
      <c r="AVO17" s="197"/>
      <c r="AVP17" s="197"/>
      <c r="AVQ17" s="197"/>
      <c r="AVR17" s="197"/>
      <c r="AVS17" s="197"/>
      <c r="AVT17" s="197"/>
      <c r="AVU17" s="197"/>
      <c r="AVV17" s="197"/>
      <c r="AVW17" s="197"/>
      <c r="AVX17" s="197"/>
      <c r="AVY17" s="197"/>
      <c r="AVZ17" s="197"/>
      <c r="AWA17" s="197"/>
      <c r="AWB17" s="197"/>
      <c r="AWC17" s="197"/>
      <c r="AWD17" s="197"/>
      <c r="AWE17" s="197"/>
      <c r="AWF17" s="197"/>
      <c r="AWG17" s="197"/>
      <c r="AWH17" s="197"/>
      <c r="AWI17" s="197"/>
      <c r="AWJ17" s="197"/>
      <c r="AWK17" s="197"/>
      <c r="AWL17" s="197"/>
      <c r="AWM17" s="197"/>
      <c r="AWN17" s="197"/>
      <c r="AWO17" s="197"/>
      <c r="AWP17" s="197"/>
      <c r="AWQ17" s="197"/>
      <c r="AWR17" s="197"/>
      <c r="AWS17" s="197"/>
      <c r="AWT17" s="197"/>
      <c r="AWU17" s="197"/>
      <c r="AWV17" s="197"/>
      <c r="AWW17" s="197"/>
      <c r="AWX17" s="197"/>
      <c r="AWY17" s="197"/>
      <c r="AWZ17" s="197"/>
      <c r="AXA17" s="197"/>
      <c r="AXB17" s="197"/>
      <c r="AXC17" s="197"/>
      <c r="AXD17" s="197"/>
      <c r="AXE17" s="197"/>
      <c r="AXF17" s="197"/>
      <c r="AXG17" s="197"/>
      <c r="AXH17" s="197"/>
      <c r="AXI17" s="197"/>
      <c r="AXJ17" s="197"/>
      <c r="AXK17" s="197"/>
      <c r="AXL17" s="197"/>
      <c r="AXM17" s="197"/>
      <c r="AXN17" s="197"/>
      <c r="AXO17" s="197"/>
      <c r="AXP17" s="197"/>
      <c r="AXQ17" s="197"/>
      <c r="AXR17" s="197"/>
      <c r="AXS17" s="197"/>
      <c r="AXT17" s="197"/>
      <c r="AXU17" s="197"/>
      <c r="AXV17" s="197"/>
      <c r="AXW17" s="197"/>
      <c r="AXX17" s="197"/>
      <c r="AXY17" s="197"/>
      <c r="AXZ17" s="197"/>
      <c r="AYA17" s="197"/>
      <c r="AYB17" s="197"/>
      <c r="AYC17" s="197"/>
      <c r="AYD17" s="197"/>
      <c r="AYE17" s="197"/>
      <c r="AYF17" s="197"/>
      <c r="AYG17" s="197"/>
      <c r="AYH17" s="197"/>
      <c r="AYI17" s="197"/>
      <c r="AYJ17" s="197"/>
      <c r="AYK17" s="197"/>
      <c r="AYL17" s="197"/>
      <c r="AYM17" s="197"/>
      <c r="AYN17" s="197"/>
      <c r="AYO17" s="197"/>
      <c r="AYP17" s="197"/>
      <c r="AYQ17" s="197"/>
      <c r="AYR17" s="197"/>
      <c r="AYS17" s="197"/>
      <c r="AYT17" s="197"/>
      <c r="AYU17" s="197"/>
      <c r="AYV17" s="197"/>
      <c r="AYW17" s="197"/>
      <c r="AYX17" s="197"/>
      <c r="AYY17" s="197"/>
      <c r="AYZ17" s="197"/>
      <c r="AZA17" s="197"/>
      <c r="AZB17" s="197"/>
      <c r="AZC17" s="197"/>
      <c r="AZD17" s="197"/>
      <c r="AZE17" s="197"/>
      <c r="AZF17" s="197"/>
      <c r="AZG17" s="197"/>
      <c r="AZH17" s="197"/>
      <c r="AZI17" s="197"/>
      <c r="AZJ17" s="197"/>
      <c r="AZK17" s="197"/>
      <c r="AZL17" s="197"/>
      <c r="AZM17" s="197"/>
      <c r="AZN17" s="197"/>
      <c r="AZO17" s="197"/>
      <c r="AZP17" s="197"/>
      <c r="AZQ17" s="197"/>
      <c r="AZR17" s="197"/>
      <c r="AZS17" s="197"/>
      <c r="AZT17" s="197"/>
      <c r="AZU17" s="197"/>
      <c r="AZV17" s="197"/>
      <c r="AZW17" s="197"/>
      <c r="AZX17" s="197"/>
      <c r="AZY17" s="197"/>
      <c r="AZZ17" s="197"/>
      <c r="BAA17" s="197"/>
      <c r="BAB17" s="197"/>
      <c r="BAC17" s="197"/>
      <c r="BAD17" s="197"/>
      <c r="BAE17" s="197"/>
      <c r="BAF17" s="197"/>
      <c r="BAG17" s="197"/>
      <c r="BAH17" s="197"/>
      <c r="BAI17" s="197"/>
      <c r="BAJ17" s="197"/>
      <c r="BAK17" s="197"/>
      <c r="BAL17" s="197"/>
      <c r="BAM17" s="197"/>
      <c r="BAN17" s="197"/>
      <c r="BAO17" s="197"/>
      <c r="BAP17" s="197"/>
      <c r="BAQ17" s="197"/>
      <c r="BAR17" s="197"/>
      <c r="BAS17" s="197"/>
      <c r="BAT17" s="197"/>
      <c r="BAU17" s="197"/>
      <c r="BAV17" s="197"/>
      <c r="BAW17" s="197"/>
      <c r="BAX17" s="197"/>
      <c r="BAY17" s="197"/>
      <c r="BAZ17" s="197"/>
      <c r="BBA17" s="197"/>
      <c r="BBB17" s="197"/>
      <c r="BBC17" s="197"/>
      <c r="BBD17" s="197"/>
      <c r="BBE17" s="197"/>
      <c r="BBF17" s="197"/>
      <c r="BBG17" s="197"/>
      <c r="BBH17" s="197"/>
      <c r="BBI17" s="197"/>
      <c r="BBJ17" s="197"/>
      <c r="BBK17" s="197"/>
      <c r="BBL17" s="197"/>
      <c r="BBM17" s="197"/>
      <c r="BBN17" s="197"/>
      <c r="BBO17" s="197"/>
      <c r="BBP17" s="197"/>
      <c r="BBQ17" s="197"/>
      <c r="BBR17" s="197"/>
      <c r="BBS17" s="197"/>
      <c r="BBT17" s="197"/>
      <c r="BBU17" s="197"/>
      <c r="BBV17" s="197"/>
      <c r="BBW17" s="197"/>
      <c r="BBX17" s="197"/>
      <c r="BBY17" s="197"/>
      <c r="BBZ17" s="197"/>
      <c r="BCA17" s="197"/>
      <c r="BCB17" s="197"/>
      <c r="BCC17" s="197"/>
      <c r="BCD17" s="197"/>
      <c r="BCE17" s="197"/>
      <c r="BCF17" s="197"/>
      <c r="BCG17" s="197"/>
      <c r="BCH17" s="197"/>
      <c r="BCI17" s="197"/>
      <c r="BCJ17" s="197"/>
      <c r="BCK17" s="197"/>
      <c r="BCL17" s="197"/>
      <c r="BCM17" s="197"/>
      <c r="BCN17" s="197"/>
      <c r="BCO17" s="197"/>
      <c r="BCP17" s="197"/>
      <c r="BCQ17" s="197"/>
      <c r="BCR17" s="197"/>
      <c r="BCS17" s="197"/>
      <c r="BCT17" s="197"/>
      <c r="BCU17" s="197"/>
      <c r="BCV17" s="197"/>
      <c r="BCW17" s="197"/>
      <c r="BCX17" s="197"/>
      <c r="BCY17" s="197"/>
      <c r="BCZ17" s="197"/>
      <c r="BDA17" s="197"/>
      <c r="BDB17" s="197"/>
      <c r="BDC17" s="197"/>
      <c r="BDD17" s="197"/>
      <c r="BDE17" s="197"/>
      <c r="BDF17" s="197"/>
      <c r="BDG17" s="197"/>
      <c r="BDH17" s="197"/>
      <c r="BDI17" s="197"/>
      <c r="BDJ17" s="197"/>
      <c r="BDK17" s="197"/>
      <c r="BDL17" s="197"/>
      <c r="BDM17" s="197"/>
      <c r="BDN17" s="197"/>
      <c r="BDO17" s="197"/>
      <c r="BDP17" s="197"/>
      <c r="BDQ17" s="197"/>
      <c r="BDR17" s="197"/>
      <c r="BDS17" s="197"/>
      <c r="BDT17" s="197"/>
      <c r="BDU17" s="197"/>
      <c r="BDV17" s="197"/>
      <c r="BDW17" s="197"/>
      <c r="BDX17" s="197"/>
      <c r="BDY17" s="197"/>
      <c r="BDZ17" s="197"/>
      <c r="BEA17" s="197"/>
      <c r="BEB17" s="197"/>
      <c r="BEC17" s="197"/>
      <c r="BED17" s="197"/>
      <c r="BEE17" s="197"/>
      <c r="BEF17" s="197"/>
      <c r="BEG17" s="197"/>
      <c r="BEH17" s="197"/>
      <c r="BEI17" s="197"/>
      <c r="BEJ17" s="197"/>
      <c r="BEK17" s="197"/>
      <c r="BEL17" s="197"/>
      <c r="BEM17" s="197"/>
      <c r="BEN17" s="197"/>
      <c r="BEO17" s="197"/>
      <c r="BEP17" s="197"/>
      <c r="BEQ17" s="197"/>
      <c r="BER17" s="197"/>
      <c r="BES17" s="197"/>
      <c r="BET17" s="197"/>
      <c r="BEU17" s="197"/>
      <c r="BEV17" s="197"/>
      <c r="BEW17" s="197"/>
      <c r="BEX17" s="197"/>
      <c r="BEY17" s="197"/>
      <c r="BEZ17" s="197"/>
      <c r="BFA17" s="197"/>
      <c r="BFB17" s="197"/>
      <c r="BFC17" s="197"/>
      <c r="BFD17" s="197"/>
      <c r="BFE17" s="197"/>
      <c r="BFF17" s="197"/>
      <c r="BFG17" s="197"/>
      <c r="BFH17" s="197"/>
      <c r="BFI17" s="197"/>
      <c r="BFJ17" s="197"/>
      <c r="BFK17" s="197"/>
      <c r="BFL17" s="197"/>
      <c r="BFM17" s="197"/>
      <c r="BFN17" s="197"/>
      <c r="BFO17" s="197"/>
      <c r="BFP17" s="197"/>
      <c r="BFQ17" s="197"/>
      <c r="BFR17" s="197"/>
      <c r="BFS17" s="197"/>
      <c r="BFT17" s="197"/>
      <c r="BFU17" s="197"/>
      <c r="BFV17" s="197"/>
      <c r="BFW17" s="197"/>
      <c r="BFX17" s="197"/>
      <c r="BFY17" s="197"/>
      <c r="BFZ17" s="197"/>
      <c r="BGA17" s="197"/>
      <c r="BGB17" s="197"/>
      <c r="BGC17" s="197"/>
      <c r="BGD17" s="197"/>
      <c r="BGE17" s="197"/>
      <c r="BGF17" s="197"/>
      <c r="BGG17" s="197"/>
      <c r="BGH17" s="197"/>
      <c r="BGI17" s="197"/>
      <c r="BGJ17" s="197"/>
      <c r="BGK17" s="197"/>
      <c r="BGL17" s="197"/>
      <c r="BGM17" s="197"/>
      <c r="BGN17" s="197"/>
      <c r="BGO17" s="197"/>
      <c r="BGP17" s="197"/>
      <c r="BGQ17" s="197"/>
      <c r="BGR17" s="197"/>
      <c r="BGS17" s="197"/>
      <c r="BGT17" s="197"/>
      <c r="BGU17" s="197"/>
      <c r="BGV17" s="197"/>
      <c r="BGW17" s="197"/>
      <c r="BGX17" s="197"/>
      <c r="BGY17" s="197"/>
      <c r="BGZ17" s="197"/>
      <c r="BHA17" s="197"/>
      <c r="BHB17" s="197"/>
      <c r="BHC17" s="197"/>
      <c r="BHD17" s="197"/>
      <c r="BHE17" s="197"/>
      <c r="BHF17" s="197"/>
      <c r="BHG17" s="197"/>
      <c r="BHH17" s="197"/>
      <c r="BHI17" s="197"/>
      <c r="BHJ17" s="197"/>
      <c r="BHK17" s="197"/>
      <c r="BHL17" s="197"/>
      <c r="BHM17" s="197"/>
      <c r="BHN17" s="197"/>
      <c r="BHO17" s="197"/>
      <c r="BHP17" s="197"/>
      <c r="BHQ17" s="197"/>
      <c r="BHR17" s="197"/>
      <c r="BHS17" s="197"/>
      <c r="BHT17" s="197"/>
      <c r="BHU17" s="197"/>
      <c r="BHV17" s="197"/>
      <c r="BHW17" s="197"/>
      <c r="BHX17" s="197"/>
      <c r="BHY17" s="197"/>
      <c r="BHZ17" s="197"/>
      <c r="BIA17" s="197"/>
      <c r="BIB17" s="197"/>
      <c r="BIC17" s="197"/>
      <c r="BID17" s="197"/>
      <c r="BIE17" s="197"/>
      <c r="BIF17" s="197"/>
      <c r="BIG17" s="197"/>
      <c r="BIH17" s="197"/>
      <c r="BII17" s="197"/>
      <c r="BIJ17" s="197"/>
      <c r="BIK17" s="197"/>
      <c r="BIL17" s="197"/>
      <c r="BIM17" s="197"/>
      <c r="BIN17" s="197"/>
      <c r="BIO17" s="197"/>
      <c r="BIP17" s="197"/>
      <c r="BIQ17" s="197"/>
      <c r="BIR17" s="197"/>
      <c r="BIS17" s="197"/>
      <c r="BIT17" s="197"/>
      <c r="BIU17" s="197"/>
      <c r="BIV17" s="197"/>
      <c r="BIW17" s="197"/>
      <c r="BIX17" s="197"/>
      <c r="BIY17" s="197"/>
      <c r="BIZ17" s="197"/>
      <c r="BJA17" s="197"/>
      <c r="BJB17" s="197"/>
      <c r="BJC17" s="197"/>
      <c r="BJD17" s="197"/>
      <c r="BJE17" s="197"/>
      <c r="BJF17" s="197"/>
      <c r="BJG17" s="197"/>
      <c r="BJH17" s="197"/>
      <c r="BJI17" s="197"/>
      <c r="BJJ17" s="197"/>
      <c r="BJK17" s="197"/>
      <c r="BJL17" s="197"/>
      <c r="BJM17" s="197"/>
      <c r="BJN17" s="197"/>
      <c r="BJO17" s="197"/>
      <c r="BJP17" s="197"/>
      <c r="BJQ17" s="197"/>
      <c r="BJR17" s="197"/>
      <c r="BJS17" s="197"/>
      <c r="BJT17" s="197"/>
      <c r="BJU17" s="197"/>
      <c r="BJV17" s="197"/>
      <c r="BJW17" s="197"/>
      <c r="BJX17" s="197"/>
      <c r="BJY17" s="197"/>
      <c r="BJZ17" s="197"/>
      <c r="BKA17" s="197"/>
      <c r="BKB17" s="197"/>
      <c r="BKC17" s="197"/>
      <c r="BKD17" s="197"/>
      <c r="BKE17" s="197"/>
      <c r="BKF17" s="197"/>
      <c r="BKG17" s="197"/>
      <c r="BKH17" s="197"/>
      <c r="BKI17" s="197"/>
      <c r="BKJ17" s="197"/>
      <c r="BKK17" s="197"/>
      <c r="BKL17" s="197"/>
      <c r="BKM17" s="197"/>
      <c r="BKN17" s="197"/>
      <c r="BKO17" s="197"/>
      <c r="BKP17" s="197"/>
      <c r="BKQ17" s="197"/>
      <c r="BKR17" s="197"/>
      <c r="BKS17" s="197"/>
      <c r="BKT17" s="197"/>
      <c r="BKU17" s="197"/>
      <c r="BKV17" s="197"/>
      <c r="BKW17" s="197"/>
      <c r="BKX17" s="197"/>
      <c r="BKY17" s="197"/>
      <c r="BKZ17" s="197"/>
      <c r="BLA17" s="197"/>
      <c r="BLB17" s="197"/>
      <c r="BLC17" s="197"/>
      <c r="BLD17" s="197"/>
      <c r="BLE17" s="197"/>
      <c r="BLF17" s="197"/>
      <c r="BLG17" s="197"/>
      <c r="BLH17" s="197"/>
      <c r="BLI17" s="197"/>
      <c r="BLJ17" s="197"/>
      <c r="BLK17" s="197"/>
      <c r="BLL17" s="197"/>
      <c r="BLM17" s="197"/>
      <c r="BLN17" s="197"/>
      <c r="BLO17" s="197"/>
      <c r="BLP17" s="197"/>
      <c r="BLQ17" s="197"/>
      <c r="BLR17" s="197"/>
      <c r="BLS17" s="197"/>
      <c r="BLT17" s="197"/>
      <c r="BLU17" s="197"/>
      <c r="BLV17" s="197"/>
      <c r="BLW17" s="197"/>
      <c r="BLX17" s="197"/>
      <c r="BLY17" s="197"/>
      <c r="BLZ17" s="197"/>
      <c r="BMA17" s="197"/>
      <c r="BMB17" s="197"/>
      <c r="BMC17" s="197"/>
      <c r="BMD17" s="197"/>
      <c r="BME17" s="197"/>
      <c r="BMF17" s="197"/>
      <c r="BMG17" s="197"/>
      <c r="BMH17" s="197"/>
      <c r="BMI17" s="197"/>
      <c r="BMJ17" s="197"/>
      <c r="BMK17" s="197"/>
      <c r="BML17" s="197"/>
      <c r="BMM17" s="197"/>
      <c r="BMN17" s="197"/>
      <c r="BMO17" s="197"/>
      <c r="BMP17" s="197"/>
      <c r="BMQ17" s="197"/>
      <c r="BMR17" s="197"/>
      <c r="BMS17" s="197"/>
      <c r="BMT17" s="197"/>
      <c r="BMU17" s="197"/>
      <c r="BMV17" s="197"/>
      <c r="BMW17" s="197"/>
      <c r="BMX17" s="197"/>
      <c r="BMY17" s="197"/>
      <c r="BMZ17" s="197"/>
      <c r="BNA17" s="197"/>
      <c r="BNB17" s="197"/>
      <c r="BNC17" s="197"/>
      <c r="BND17" s="197"/>
      <c r="BNE17" s="197"/>
      <c r="BNF17" s="197"/>
      <c r="BNG17" s="197"/>
      <c r="BNH17" s="197"/>
      <c r="BNI17" s="197"/>
      <c r="BNJ17" s="197"/>
      <c r="BNK17" s="197"/>
      <c r="BNL17" s="197"/>
      <c r="BNM17" s="197"/>
      <c r="BNN17" s="197"/>
      <c r="BNO17" s="197"/>
      <c r="BNP17" s="197"/>
      <c r="BNQ17" s="197"/>
      <c r="BNR17" s="197"/>
      <c r="BNS17" s="197"/>
      <c r="BNT17" s="197"/>
      <c r="BNU17" s="197"/>
      <c r="BNV17" s="197"/>
      <c r="BNW17" s="197"/>
      <c r="BNX17" s="197"/>
      <c r="BNY17" s="197"/>
      <c r="BNZ17" s="197"/>
      <c r="BOA17" s="197"/>
      <c r="BOB17" s="197"/>
      <c r="BOC17" s="197"/>
      <c r="BOD17" s="197"/>
      <c r="BOE17" s="197"/>
      <c r="BOF17" s="197"/>
      <c r="BOG17" s="197"/>
      <c r="BOH17" s="197"/>
      <c r="BOI17" s="197"/>
      <c r="BOJ17" s="197"/>
      <c r="BOK17" s="197"/>
      <c r="BOL17" s="197"/>
      <c r="BOM17" s="197"/>
      <c r="BON17" s="197"/>
      <c r="BOO17" s="197"/>
      <c r="BOP17" s="197"/>
      <c r="BOQ17" s="197"/>
      <c r="BOR17" s="197"/>
      <c r="BOS17" s="197"/>
      <c r="BOT17" s="197"/>
      <c r="BOU17" s="197"/>
      <c r="BOV17" s="197"/>
      <c r="BOW17" s="197"/>
      <c r="BOX17" s="197"/>
      <c r="BOY17" s="197"/>
      <c r="BOZ17" s="197"/>
      <c r="BPA17" s="197"/>
      <c r="BPB17" s="197"/>
      <c r="BPC17" s="197"/>
      <c r="BPD17" s="197"/>
      <c r="BPE17" s="197"/>
      <c r="BPF17" s="197"/>
      <c r="BPG17" s="197"/>
      <c r="BPH17" s="197"/>
      <c r="BPI17" s="197"/>
      <c r="BPJ17" s="197"/>
      <c r="BPK17" s="197"/>
      <c r="BPL17" s="197"/>
      <c r="BPM17" s="197"/>
      <c r="BPN17" s="197"/>
      <c r="BPO17" s="197"/>
      <c r="BPP17" s="197"/>
      <c r="BPQ17" s="197"/>
      <c r="BPR17" s="197"/>
      <c r="BPS17" s="197"/>
      <c r="BPT17" s="197"/>
      <c r="BPU17" s="197"/>
      <c r="BPV17" s="197"/>
      <c r="BPW17" s="197"/>
      <c r="BPX17" s="197"/>
      <c r="BPY17" s="197"/>
      <c r="BPZ17" s="197"/>
      <c r="BQA17" s="197"/>
      <c r="BQB17" s="197"/>
      <c r="BQC17" s="197"/>
      <c r="BQD17" s="197"/>
      <c r="BQE17" s="197"/>
      <c r="BQF17" s="197"/>
      <c r="BQG17" s="197"/>
      <c r="BQH17" s="197"/>
      <c r="BQI17" s="197"/>
      <c r="BQJ17" s="197"/>
      <c r="BQK17" s="197"/>
      <c r="BQL17" s="197"/>
      <c r="BQM17" s="197"/>
      <c r="BQN17" s="197"/>
      <c r="BQO17" s="197"/>
      <c r="BQP17" s="197"/>
      <c r="BQQ17" s="197"/>
      <c r="BQR17" s="197"/>
      <c r="BQS17" s="197"/>
      <c r="BQT17" s="197"/>
      <c r="BQU17" s="197"/>
      <c r="BQV17" s="197"/>
      <c r="BQW17" s="197"/>
      <c r="BQX17" s="197"/>
      <c r="BQY17" s="197"/>
      <c r="BQZ17" s="197"/>
      <c r="BRA17" s="197"/>
      <c r="BRB17" s="197"/>
      <c r="BRC17" s="197"/>
      <c r="BRD17" s="197"/>
      <c r="BRE17" s="197"/>
      <c r="BRF17" s="197"/>
      <c r="BRG17" s="197"/>
      <c r="BRH17" s="197"/>
      <c r="BRI17" s="197"/>
      <c r="BRJ17" s="197"/>
      <c r="BRK17" s="197"/>
      <c r="BRL17" s="197"/>
      <c r="BRM17" s="197"/>
      <c r="BRN17" s="197"/>
      <c r="BRO17" s="197"/>
      <c r="BRP17" s="197"/>
      <c r="BRQ17" s="197"/>
      <c r="BRR17" s="197"/>
      <c r="BRS17" s="197"/>
      <c r="BRT17" s="197"/>
      <c r="BRU17" s="197"/>
      <c r="BRV17" s="197"/>
      <c r="BRW17" s="197"/>
      <c r="BRX17" s="197"/>
      <c r="BRY17" s="197"/>
      <c r="BRZ17" s="197"/>
      <c r="BSA17" s="197"/>
      <c r="BSB17" s="197"/>
      <c r="BSC17" s="197"/>
      <c r="BSD17" s="197"/>
      <c r="BSE17" s="197"/>
      <c r="BSF17" s="197"/>
      <c r="BSG17" s="197"/>
      <c r="BSH17" s="197"/>
      <c r="BSI17" s="197"/>
      <c r="BSJ17" s="197"/>
      <c r="BSK17" s="197"/>
      <c r="BSL17" s="197"/>
      <c r="BSM17" s="197"/>
      <c r="BSN17" s="197"/>
      <c r="BSO17" s="197"/>
      <c r="BSP17" s="197"/>
      <c r="BSQ17" s="197"/>
      <c r="BSR17" s="197"/>
      <c r="BSS17" s="197"/>
      <c r="BST17" s="197"/>
      <c r="BSU17" s="197"/>
      <c r="BSV17" s="197"/>
      <c r="BSW17" s="197"/>
      <c r="BSX17" s="197"/>
      <c r="BSY17" s="197"/>
      <c r="BSZ17" s="197"/>
      <c r="BTA17" s="197"/>
      <c r="BTB17" s="197"/>
      <c r="BTC17" s="197"/>
      <c r="BTD17" s="197"/>
      <c r="BTE17" s="197"/>
      <c r="BTF17" s="197"/>
      <c r="BTG17" s="197"/>
      <c r="BTH17" s="197"/>
      <c r="BTI17" s="197"/>
      <c r="BTJ17" s="197"/>
      <c r="BTK17" s="197"/>
      <c r="BTL17" s="197"/>
      <c r="BTM17" s="197"/>
      <c r="BTN17" s="197"/>
      <c r="BTO17" s="197"/>
      <c r="BTP17" s="197"/>
      <c r="BTQ17" s="197"/>
      <c r="BTR17" s="197"/>
      <c r="BTS17" s="197"/>
      <c r="BTT17" s="197"/>
      <c r="BTU17" s="197"/>
      <c r="BTV17" s="197"/>
      <c r="BTW17" s="197"/>
      <c r="BTX17" s="197"/>
      <c r="BTY17" s="197"/>
      <c r="BTZ17" s="197"/>
      <c r="BUA17" s="197"/>
      <c r="BUB17" s="197"/>
      <c r="BUC17" s="197"/>
      <c r="BUD17" s="197"/>
      <c r="BUE17" s="197"/>
      <c r="BUF17" s="197"/>
      <c r="BUG17" s="197"/>
      <c r="BUH17" s="197"/>
      <c r="BUI17" s="197"/>
      <c r="BUJ17" s="197"/>
      <c r="BUK17" s="197"/>
      <c r="BUL17" s="197"/>
      <c r="BUM17" s="197"/>
      <c r="BUN17" s="197"/>
      <c r="BUO17" s="197"/>
      <c r="BUP17" s="197"/>
      <c r="BUQ17" s="197"/>
      <c r="BUR17" s="197"/>
      <c r="BUS17" s="197"/>
      <c r="BUT17" s="197"/>
      <c r="BUU17" s="197"/>
      <c r="BUV17" s="197"/>
      <c r="BUW17" s="197"/>
      <c r="BUX17" s="197"/>
      <c r="BUY17" s="197"/>
      <c r="BUZ17" s="197"/>
      <c r="BVA17" s="197"/>
      <c r="BVB17" s="197"/>
      <c r="BVC17" s="197"/>
      <c r="BVD17" s="197"/>
      <c r="BVE17" s="197"/>
      <c r="BVF17" s="197"/>
      <c r="BVG17" s="197"/>
      <c r="BVH17" s="197"/>
      <c r="BVI17" s="197"/>
      <c r="BVJ17" s="197"/>
      <c r="BVK17" s="197"/>
      <c r="BVL17" s="197"/>
      <c r="BVM17" s="197"/>
      <c r="BVN17" s="197"/>
      <c r="BVO17" s="197"/>
      <c r="BVP17" s="197"/>
      <c r="BVQ17" s="197"/>
      <c r="BVR17" s="197"/>
      <c r="BVS17" s="197"/>
      <c r="BVT17" s="197"/>
      <c r="BVU17" s="197"/>
      <c r="BVV17" s="197"/>
      <c r="BVW17" s="197"/>
      <c r="BVX17" s="197"/>
      <c r="BVY17" s="197"/>
      <c r="BVZ17" s="197"/>
      <c r="BWA17" s="197"/>
      <c r="BWB17" s="197"/>
      <c r="BWC17" s="197"/>
      <c r="BWD17" s="197"/>
      <c r="BWE17" s="197"/>
      <c r="BWF17" s="197"/>
      <c r="BWG17" s="197"/>
      <c r="BWH17" s="197"/>
      <c r="BWI17" s="197"/>
      <c r="BWJ17" s="197"/>
      <c r="BWK17" s="197"/>
      <c r="BWL17" s="197"/>
      <c r="BWM17" s="197"/>
      <c r="BWN17" s="197"/>
      <c r="BWO17" s="197"/>
      <c r="BWP17" s="197"/>
      <c r="BWQ17" s="197"/>
      <c r="BWR17" s="197"/>
      <c r="BWS17" s="197"/>
      <c r="BWT17" s="197"/>
      <c r="BWU17" s="197"/>
      <c r="BWV17" s="197"/>
      <c r="BWW17" s="197"/>
      <c r="BWX17" s="197"/>
      <c r="BWY17" s="197"/>
      <c r="BWZ17" s="197"/>
      <c r="BXA17" s="197"/>
      <c r="BXB17" s="197"/>
      <c r="BXC17" s="197"/>
      <c r="BXD17" s="197"/>
      <c r="BXE17" s="197"/>
      <c r="BXF17" s="197"/>
      <c r="BXG17" s="197"/>
      <c r="BXH17" s="197"/>
      <c r="BXI17" s="197"/>
      <c r="BXJ17" s="197"/>
      <c r="BXK17" s="197"/>
      <c r="BXL17" s="197"/>
      <c r="BXM17" s="197"/>
      <c r="BXN17" s="197"/>
      <c r="BXO17" s="197"/>
      <c r="BXP17" s="197"/>
      <c r="BXQ17" s="197"/>
      <c r="BXR17" s="197"/>
      <c r="BXS17" s="197"/>
      <c r="BXT17" s="197"/>
      <c r="BXU17" s="197"/>
      <c r="BXV17" s="197"/>
      <c r="BXW17" s="197"/>
      <c r="BXX17" s="197"/>
      <c r="BXY17" s="197"/>
      <c r="BXZ17" s="197"/>
      <c r="BYA17" s="197"/>
      <c r="BYB17" s="197"/>
      <c r="BYC17" s="197"/>
      <c r="BYD17" s="197"/>
      <c r="BYE17" s="197"/>
      <c r="BYF17" s="197"/>
      <c r="BYG17" s="197"/>
      <c r="BYH17" s="197"/>
      <c r="BYI17" s="197"/>
      <c r="BYJ17" s="197"/>
      <c r="BYK17" s="197"/>
      <c r="BYL17" s="197"/>
      <c r="BYM17" s="197"/>
      <c r="BYN17" s="197"/>
      <c r="BYO17" s="197"/>
      <c r="BYP17" s="197"/>
      <c r="BYQ17" s="197"/>
      <c r="BYR17" s="197"/>
      <c r="BYS17" s="197"/>
      <c r="BYT17" s="197"/>
      <c r="BYU17" s="197"/>
      <c r="BYV17" s="197"/>
      <c r="BYW17" s="197"/>
      <c r="BYX17" s="197"/>
      <c r="BYY17" s="197"/>
      <c r="BYZ17" s="197"/>
      <c r="BZA17" s="197"/>
      <c r="BZB17" s="197"/>
      <c r="BZC17" s="197"/>
      <c r="BZD17" s="197"/>
      <c r="BZE17" s="197"/>
      <c r="BZF17" s="197"/>
      <c r="BZG17" s="197"/>
      <c r="BZH17" s="197"/>
      <c r="BZI17" s="197"/>
      <c r="BZJ17" s="197"/>
      <c r="BZK17" s="197"/>
      <c r="BZL17" s="197"/>
      <c r="BZM17" s="197"/>
      <c r="BZN17" s="197"/>
      <c r="BZO17" s="197"/>
      <c r="BZP17" s="197"/>
      <c r="BZQ17" s="197"/>
      <c r="BZR17" s="197"/>
      <c r="BZS17" s="197"/>
      <c r="BZT17" s="197"/>
      <c r="BZU17" s="197"/>
      <c r="BZV17" s="197"/>
      <c r="BZW17" s="197"/>
      <c r="BZX17" s="197"/>
      <c r="BZY17" s="197"/>
      <c r="BZZ17" s="197"/>
      <c r="CAA17" s="197"/>
      <c r="CAB17" s="197"/>
      <c r="CAC17" s="197"/>
      <c r="CAD17" s="197"/>
      <c r="CAE17" s="197"/>
      <c r="CAF17" s="197"/>
      <c r="CAG17" s="197"/>
      <c r="CAH17" s="197"/>
      <c r="CAI17" s="197"/>
      <c r="CAJ17" s="197"/>
      <c r="CAK17" s="197"/>
      <c r="CAL17" s="197"/>
      <c r="CAM17" s="197"/>
      <c r="CAN17" s="197"/>
      <c r="CAO17" s="197"/>
      <c r="CAP17" s="197"/>
      <c r="CAQ17" s="197"/>
      <c r="CAR17" s="197"/>
      <c r="CAS17" s="197"/>
      <c r="CAT17" s="197"/>
      <c r="CAU17" s="197"/>
      <c r="CAV17" s="197"/>
      <c r="CAW17" s="197"/>
      <c r="CAX17" s="197"/>
      <c r="CAY17" s="197"/>
      <c r="CAZ17" s="197"/>
      <c r="CBA17" s="197"/>
      <c r="CBB17" s="197"/>
      <c r="CBC17" s="197"/>
      <c r="CBD17" s="197"/>
      <c r="CBE17" s="197"/>
      <c r="CBF17" s="197"/>
      <c r="CBG17" s="197"/>
      <c r="CBH17" s="197"/>
      <c r="CBI17" s="197"/>
      <c r="CBJ17" s="197"/>
      <c r="CBK17" s="197"/>
      <c r="CBL17" s="197"/>
      <c r="CBM17" s="197"/>
      <c r="CBN17" s="197"/>
      <c r="CBO17" s="197"/>
      <c r="CBP17" s="197"/>
      <c r="CBQ17" s="197"/>
      <c r="CBR17" s="197"/>
      <c r="CBS17" s="197"/>
      <c r="CBT17" s="197"/>
      <c r="CBU17" s="197"/>
      <c r="CBV17" s="197"/>
      <c r="CBW17" s="197"/>
      <c r="CBX17" s="197"/>
      <c r="CBY17" s="197"/>
      <c r="CBZ17" s="197"/>
      <c r="CCA17" s="197"/>
      <c r="CCB17" s="197"/>
      <c r="CCC17" s="197"/>
      <c r="CCD17" s="197"/>
      <c r="CCE17" s="197"/>
      <c r="CCF17" s="197"/>
      <c r="CCG17" s="197"/>
      <c r="CCH17" s="197"/>
      <c r="CCI17" s="197"/>
      <c r="CCJ17" s="197"/>
      <c r="CCK17" s="197"/>
      <c r="CCL17" s="197"/>
      <c r="CCM17" s="197"/>
      <c r="CCN17" s="197"/>
      <c r="CCO17" s="197"/>
      <c r="CCP17" s="197"/>
      <c r="CCQ17" s="197"/>
      <c r="CCR17" s="197"/>
      <c r="CCS17" s="197"/>
      <c r="CCT17" s="197"/>
      <c r="CCU17" s="197"/>
      <c r="CCV17" s="197"/>
      <c r="CCW17" s="197"/>
      <c r="CCX17" s="197"/>
      <c r="CCY17" s="197"/>
      <c r="CCZ17" s="197"/>
      <c r="CDA17" s="197"/>
      <c r="CDB17" s="197"/>
      <c r="CDC17" s="197"/>
      <c r="CDD17" s="197"/>
      <c r="CDE17" s="197"/>
      <c r="CDF17" s="197"/>
      <c r="CDG17" s="197"/>
      <c r="CDH17" s="197"/>
      <c r="CDI17" s="197"/>
      <c r="CDJ17" s="197"/>
      <c r="CDK17" s="197"/>
      <c r="CDL17" s="197"/>
      <c r="CDM17" s="197"/>
      <c r="CDN17" s="197"/>
      <c r="CDO17" s="197"/>
      <c r="CDP17" s="197"/>
      <c r="CDQ17" s="197"/>
      <c r="CDR17" s="197"/>
      <c r="CDS17" s="197"/>
      <c r="CDT17" s="197"/>
      <c r="CDU17" s="197"/>
      <c r="CDV17" s="197"/>
      <c r="CDW17" s="197"/>
      <c r="CDX17" s="197"/>
      <c r="CDY17" s="197"/>
      <c r="CDZ17" s="197"/>
      <c r="CEA17" s="197"/>
      <c r="CEB17" s="197"/>
      <c r="CEC17" s="197"/>
      <c r="CED17" s="197"/>
      <c r="CEE17" s="197"/>
      <c r="CEF17" s="197"/>
      <c r="CEG17" s="197"/>
      <c r="CEH17" s="197"/>
      <c r="CEI17" s="197"/>
      <c r="CEJ17" s="197"/>
      <c r="CEK17" s="197"/>
      <c r="CEL17" s="197"/>
      <c r="CEM17" s="197"/>
      <c r="CEN17" s="197"/>
      <c r="CEO17" s="197"/>
      <c r="CEP17" s="197"/>
      <c r="CEQ17" s="197"/>
      <c r="CER17" s="197"/>
      <c r="CES17" s="197"/>
      <c r="CET17" s="197"/>
      <c r="CEU17" s="197"/>
      <c r="CEV17" s="197"/>
      <c r="CEW17" s="197"/>
      <c r="CEX17" s="197"/>
      <c r="CEY17" s="197"/>
      <c r="CEZ17" s="197"/>
      <c r="CFA17" s="197"/>
      <c r="CFB17" s="197"/>
      <c r="CFC17" s="197"/>
      <c r="CFD17" s="197"/>
      <c r="CFE17" s="197"/>
      <c r="CFF17" s="197"/>
      <c r="CFG17" s="197"/>
      <c r="CFH17" s="197"/>
      <c r="CFI17" s="197"/>
      <c r="CFJ17" s="197"/>
      <c r="CFK17" s="197"/>
      <c r="CFL17" s="197"/>
      <c r="CFM17" s="197"/>
      <c r="CFN17" s="197"/>
      <c r="CFO17" s="197"/>
      <c r="CFP17" s="197"/>
      <c r="CFQ17" s="197"/>
      <c r="CFR17" s="197"/>
      <c r="CFS17" s="197"/>
      <c r="CFT17" s="197"/>
      <c r="CFU17" s="197"/>
      <c r="CFV17" s="197"/>
      <c r="CFW17" s="197"/>
      <c r="CFX17" s="197"/>
      <c r="CFY17" s="197"/>
      <c r="CFZ17" s="197"/>
      <c r="CGA17" s="197"/>
      <c r="CGB17" s="197"/>
      <c r="CGC17" s="197"/>
      <c r="CGD17" s="197"/>
      <c r="CGE17" s="197"/>
      <c r="CGF17" s="197"/>
      <c r="CGG17" s="197"/>
      <c r="CGH17" s="197"/>
      <c r="CGI17" s="197"/>
      <c r="CGJ17" s="197"/>
      <c r="CGK17" s="197"/>
      <c r="CGL17" s="197"/>
      <c r="CGM17" s="197"/>
      <c r="CGN17" s="197"/>
      <c r="CGO17" s="197"/>
      <c r="CGP17" s="197"/>
      <c r="CGQ17" s="197"/>
      <c r="CGR17" s="197"/>
      <c r="CGS17" s="197"/>
      <c r="CGT17" s="197"/>
      <c r="CGU17" s="197"/>
      <c r="CGV17" s="197"/>
      <c r="CGW17" s="197"/>
      <c r="CGX17" s="197"/>
      <c r="CGY17" s="197"/>
      <c r="CGZ17" s="197"/>
      <c r="CHA17" s="197"/>
      <c r="CHB17" s="197"/>
      <c r="CHC17" s="197"/>
      <c r="CHD17" s="197"/>
      <c r="CHE17" s="197"/>
      <c r="CHF17" s="197"/>
      <c r="CHG17" s="197"/>
      <c r="CHH17" s="197"/>
      <c r="CHI17" s="197"/>
      <c r="CHJ17" s="197"/>
      <c r="CHK17" s="197"/>
      <c r="CHL17" s="197"/>
      <c r="CHM17" s="197"/>
      <c r="CHN17" s="197"/>
      <c r="CHO17" s="197"/>
      <c r="CHP17" s="197"/>
      <c r="CHQ17" s="197"/>
      <c r="CHR17" s="197"/>
      <c r="CHS17" s="197"/>
      <c r="CHT17" s="197"/>
      <c r="CHU17" s="197"/>
      <c r="CHV17" s="197"/>
      <c r="CHW17" s="197"/>
      <c r="CHX17" s="197"/>
      <c r="CHY17" s="197"/>
      <c r="CHZ17" s="197"/>
      <c r="CIA17" s="197"/>
      <c r="CIB17" s="197"/>
      <c r="CIC17" s="197"/>
      <c r="CID17" s="197"/>
      <c r="CIE17" s="197"/>
      <c r="CIF17" s="197"/>
      <c r="CIG17" s="197"/>
      <c r="CIH17" s="197"/>
      <c r="CII17" s="197"/>
      <c r="CIJ17" s="197"/>
      <c r="CIK17" s="197"/>
      <c r="CIL17" s="197"/>
      <c r="CIM17" s="197"/>
      <c r="CIN17" s="197"/>
      <c r="CIO17" s="197"/>
      <c r="CIP17" s="197"/>
      <c r="CIQ17" s="197"/>
      <c r="CIR17" s="197"/>
      <c r="CIS17" s="197"/>
      <c r="CIT17" s="197"/>
      <c r="CIU17" s="197"/>
      <c r="CIV17" s="197"/>
      <c r="CIW17" s="197"/>
      <c r="CIX17" s="197"/>
      <c r="CIY17" s="197"/>
      <c r="CIZ17" s="197"/>
      <c r="CJA17" s="197"/>
      <c r="CJB17" s="197"/>
      <c r="CJC17" s="197"/>
      <c r="CJD17" s="197"/>
      <c r="CJE17" s="197"/>
      <c r="CJF17" s="197"/>
      <c r="CJG17" s="197"/>
      <c r="CJH17" s="197"/>
      <c r="CJI17" s="197"/>
      <c r="CJJ17" s="197"/>
      <c r="CJK17" s="197"/>
      <c r="CJL17" s="197"/>
      <c r="CJM17" s="197"/>
      <c r="CJN17" s="197"/>
      <c r="CJO17" s="197"/>
      <c r="CJP17" s="197"/>
      <c r="CJQ17" s="197"/>
      <c r="CJR17" s="197"/>
      <c r="CJS17" s="197"/>
      <c r="CJT17" s="197"/>
      <c r="CJU17" s="197"/>
      <c r="CJV17" s="197"/>
      <c r="CJW17" s="197"/>
      <c r="CJX17" s="197"/>
      <c r="CJY17" s="197"/>
      <c r="CJZ17" s="197"/>
      <c r="CKA17" s="197"/>
      <c r="CKB17" s="197"/>
      <c r="CKC17" s="197"/>
      <c r="CKD17" s="197"/>
      <c r="CKE17" s="197"/>
      <c r="CKF17" s="197"/>
      <c r="CKG17" s="197"/>
      <c r="CKH17" s="197"/>
      <c r="CKI17" s="197"/>
      <c r="CKJ17" s="197"/>
      <c r="CKK17" s="197"/>
      <c r="CKL17" s="197"/>
      <c r="CKM17" s="197"/>
      <c r="CKN17" s="197"/>
      <c r="CKO17" s="197"/>
      <c r="CKP17" s="197"/>
      <c r="CKQ17" s="197"/>
      <c r="CKR17" s="197"/>
      <c r="CKS17" s="197"/>
      <c r="CKT17" s="197"/>
      <c r="CKU17" s="197"/>
      <c r="CKV17" s="197"/>
      <c r="CKW17" s="197"/>
      <c r="CKX17" s="197"/>
      <c r="CKY17" s="197"/>
      <c r="CKZ17" s="197"/>
      <c r="CLA17" s="197"/>
      <c r="CLB17" s="197"/>
      <c r="CLC17" s="197"/>
      <c r="CLD17" s="197"/>
      <c r="CLE17" s="197"/>
      <c r="CLF17" s="197"/>
      <c r="CLG17" s="197"/>
      <c r="CLH17" s="197"/>
      <c r="CLI17" s="197"/>
      <c r="CLJ17" s="197"/>
      <c r="CLK17" s="197"/>
      <c r="CLL17" s="197"/>
      <c r="CLM17" s="197"/>
      <c r="CLN17" s="197"/>
      <c r="CLO17" s="197"/>
      <c r="CLP17" s="197"/>
      <c r="CLQ17" s="197"/>
      <c r="CLR17" s="197"/>
      <c r="CLS17" s="197"/>
      <c r="CLT17" s="197"/>
      <c r="CLU17" s="197"/>
      <c r="CLV17" s="197"/>
      <c r="CLW17" s="197"/>
      <c r="CLX17" s="197"/>
      <c r="CLY17" s="197"/>
      <c r="CLZ17" s="197"/>
      <c r="CMA17" s="197"/>
      <c r="CMB17" s="197"/>
      <c r="CMC17" s="197"/>
      <c r="CMD17" s="197"/>
      <c r="CME17" s="197"/>
      <c r="CMF17" s="197"/>
      <c r="CMG17" s="197"/>
      <c r="CMH17" s="197"/>
      <c r="CMI17" s="197"/>
      <c r="CMJ17" s="197"/>
      <c r="CMK17" s="197"/>
      <c r="CML17" s="197"/>
      <c r="CMM17" s="197"/>
      <c r="CMN17" s="197"/>
      <c r="CMO17" s="197"/>
      <c r="CMP17" s="197"/>
      <c r="CMQ17" s="197"/>
      <c r="CMR17" s="197"/>
      <c r="CMS17" s="197"/>
      <c r="CMT17" s="197"/>
      <c r="CMU17" s="197"/>
      <c r="CMV17" s="197"/>
      <c r="CMW17" s="197"/>
      <c r="CMX17" s="197"/>
      <c r="CMY17" s="197"/>
      <c r="CMZ17" s="197"/>
      <c r="CNA17" s="197"/>
      <c r="CNB17" s="197"/>
      <c r="CNC17" s="197"/>
      <c r="CND17" s="197"/>
      <c r="CNE17" s="197"/>
      <c r="CNF17" s="197"/>
      <c r="CNG17" s="197"/>
      <c r="CNH17" s="197"/>
      <c r="CNI17" s="197"/>
      <c r="CNJ17" s="197"/>
      <c r="CNK17" s="197"/>
      <c r="CNL17" s="197"/>
      <c r="CNM17" s="197"/>
      <c r="CNN17" s="197"/>
      <c r="CNO17" s="197"/>
      <c r="CNP17" s="197"/>
      <c r="CNQ17" s="197"/>
      <c r="CNR17" s="197"/>
      <c r="CNS17" s="197"/>
      <c r="CNT17" s="197"/>
      <c r="CNU17" s="197"/>
      <c r="CNV17" s="197"/>
      <c r="CNW17" s="197"/>
      <c r="CNX17" s="197"/>
      <c r="CNY17" s="197"/>
      <c r="CNZ17" s="197"/>
      <c r="COA17" s="197"/>
      <c r="COB17" s="197"/>
      <c r="COC17" s="197"/>
      <c r="COD17" s="197"/>
      <c r="COE17" s="197"/>
      <c r="COF17" s="197"/>
      <c r="COG17" s="197"/>
      <c r="COH17" s="197"/>
      <c r="COI17" s="197"/>
      <c r="COJ17" s="197"/>
      <c r="COK17" s="197"/>
      <c r="COL17" s="197"/>
      <c r="COM17" s="197"/>
      <c r="CON17" s="197"/>
      <c r="COO17" s="197"/>
      <c r="COP17" s="197"/>
      <c r="COQ17" s="197"/>
      <c r="COR17" s="197"/>
      <c r="COS17" s="197"/>
      <c r="COT17" s="197"/>
      <c r="COU17" s="197"/>
      <c r="COV17" s="197"/>
      <c r="COW17" s="197"/>
      <c r="COX17" s="197"/>
      <c r="COY17" s="197"/>
      <c r="COZ17" s="197"/>
      <c r="CPA17" s="197"/>
      <c r="CPB17" s="197"/>
      <c r="CPC17" s="197"/>
      <c r="CPD17" s="197"/>
      <c r="CPE17" s="197"/>
      <c r="CPF17" s="197"/>
      <c r="CPG17" s="197"/>
      <c r="CPH17" s="197"/>
      <c r="CPI17" s="197"/>
      <c r="CPJ17" s="197"/>
      <c r="CPK17" s="197"/>
      <c r="CPL17" s="197"/>
      <c r="CPM17" s="197"/>
      <c r="CPN17" s="197"/>
      <c r="CPO17" s="197"/>
      <c r="CPP17" s="197"/>
      <c r="CPQ17" s="197"/>
      <c r="CPR17" s="197"/>
      <c r="CPS17" s="197"/>
      <c r="CPT17" s="197"/>
      <c r="CPU17" s="197"/>
      <c r="CPV17" s="197"/>
      <c r="CPW17" s="197"/>
      <c r="CPX17" s="197"/>
      <c r="CPY17" s="197"/>
      <c r="CPZ17" s="197"/>
      <c r="CQA17" s="197"/>
      <c r="CQB17" s="197"/>
      <c r="CQC17" s="197"/>
      <c r="CQD17" s="197"/>
      <c r="CQE17" s="197"/>
      <c r="CQF17" s="197"/>
      <c r="CQG17" s="197"/>
      <c r="CQH17" s="197"/>
      <c r="CQI17" s="197"/>
      <c r="CQJ17" s="197"/>
      <c r="CQK17" s="197"/>
      <c r="CQL17" s="197"/>
      <c r="CQM17" s="197"/>
      <c r="CQN17" s="197"/>
      <c r="CQO17" s="197"/>
      <c r="CQP17" s="197"/>
      <c r="CQQ17" s="197"/>
      <c r="CQR17" s="197"/>
      <c r="CQS17" s="197"/>
      <c r="CQT17" s="197"/>
      <c r="CQU17" s="197"/>
      <c r="CQV17" s="197"/>
      <c r="CQW17" s="197"/>
      <c r="CQX17" s="197"/>
      <c r="CQY17" s="197"/>
      <c r="CQZ17" s="197"/>
      <c r="CRA17" s="197"/>
      <c r="CRB17" s="197"/>
      <c r="CRC17" s="197"/>
      <c r="CRD17" s="197"/>
      <c r="CRE17" s="197"/>
      <c r="CRF17" s="197"/>
      <c r="CRG17" s="197"/>
      <c r="CRH17" s="197"/>
      <c r="CRI17" s="197"/>
      <c r="CRJ17" s="197"/>
      <c r="CRK17" s="197"/>
      <c r="CRL17" s="197"/>
      <c r="CRM17" s="197"/>
      <c r="CRN17" s="197"/>
      <c r="CRO17" s="197"/>
      <c r="CRP17" s="197"/>
      <c r="CRQ17" s="197"/>
      <c r="CRR17" s="197"/>
      <c r="CRS17" s="197"/>
      <c r="CRT17" s="197"/>
      <c r="CRU17" s="197"/>
      <c r="CRV17" s="197"/>
      <c r="CRW17" s="197"/>
      <c r="CRX17" s="197"/>
      <c r="CRY17" s="197"/>
      <c r="CRZ17" s="197"/>
      <c r="CSA17" s="197"/>
      <c r="CSB17" s="197"/>
      <c r="CSC17" s="197"/>
      <c r="CSD17" s="197"/>
      <c r="CSE17" s="197"/>
      <c r="CSF17" s="197"/>
      <c r="CSG17" s="197"/>
      <c r="CSH17" s="197"/>
      <c r="CSI17" s="197"/>
      <c r="CSJ17" s="197"/>
      <c r="CSK17" s="197"/>
      <c r="CSL17" s="197"/>
      <c r="CSM17" s="197"/>
      <c r="CSN17" s="197"/>
      <c r="CSO17" s="197"/>
      <c r="CSP17" s="197"/>
      <c r="CSQ17" s="197"/>
      <c r="CSR17" s="197"/>
      <c r="CSS17" s="197"/>
      <c r="CST17" s="197"/>
      <c r="CSU17" s="197"/>
      <c r="CSV17" s="197"/>
      <c r="CSW17" s="197"/>
      <c r="CSX17" s="197"/>
      <c r="CSY17" s="197"/>
      <c r="CSZ17" s="197"/>
      <c r="CTA17" s="197"/>
      <c r="CTB17" s="197"/>
      <c r="CTC17" s="197"/>
      <c r="CTD17" s="197"/>
      <c r="CTE17" s="197"/>
      <c r="CTF17" s="197"/>
      <c r="CTG17" s="197"/>
      <c r="CTH17" s="197"/>
      <c r="CTI17" s="197"/>
      <c r="CTJ17" s="197"/>
      <c r="CTK17" s="197"/>
      <c r="CTL17" s="197"/>
      <c r="CTM17" s="197"/>
      <c r="CTN17" s="197"/>
      <c r="CTO17" s="197"/>
      <c r="CTP17" s="197"/>
      <c r="CTQ17" s="197"/>
      <c r="CTR17" s="197"/>
      <c r="CTS17" s="197"/>
      <c r="CTT17" s="197"/>
      <c r="CTU17" s="197"/>
      <c r="CTV17" s="197"/>
      <c r="CTW17" s="197"/>
      <c r="CTX17" s="197"/>
      <c r="CTY17" s="197"/>
      <c r="CTZ17" s="197"/>
      <c r="CUA17" s="197"/>
      <c r="CUB17" s="197"/>
      <c r="CUC17" s="197"/>
      <c r="CUD17" s="197"/>
      <c r="CUE17" s="197"/>
      <c r="CUF17" s="197"/>
      <c r="CUG17" s="197"/>
      <c r="CUH17" s="197"/>
      <c r="CUI17" s="197"/>
      <c r="CUJ17" s="197"/>
      <c r="CUK17" s="197"/>
      <c r="CUL17" s="197"/>
      <c r="CUM17" s="197"/>
      <c r="CUN17" s="197"/>
      <c r="CUO17" s="197"/>
      <c r="CUP17" s="197"/>
      <c r="CUQ17" s="197"/>
      <c r="CUR17" s="197"/>
      <c r="CUS17" s="197"/>
      <c r="CUT17" s="197"/>
      <c r="CUU17" s="197"/>
      <c r="CUV17" s="197"/>
      <c r="CUW17" s="197"/>
      <c r="CUX17" s="197"/>
      <c r="CUY17" s="197"/>
      <c r="CUZ17" s="197"/>
      <c r="CVA17" s="197"/>
      <c r="CVB17" s="197"/>
      <c r="CVC17" s="197"/>
      <c r="CVD17" s="197"/>
      <c r="CVE17" s="197"/>
      <c r="CVF17" s="197"/>
      <c r="CVG17" s="197"/>
      <c r="CVH17" s="197"/>
      <c r="CVI17" s="197"/>
      <c r="CVJ17" s="197"/>
      <c r="CVK17" s="197"/>
      <c r="CVL17" s="197"/>
      <c r="CVM17" s="197"/>
      <c r="CVN17" s="197"/>
      <c r="CVO17" s="197"/>
      <c r="CVP17" s="197"/>
      <c r="CVQ17" s="197"/>
      <c r="CVR17" s="197"/>
      <c r="CVS17" s="197"/>
      <c r="CVT17" s="197"/>
      <c r="CVU17" s="197"/>
      <c r="CVV17" s="197"/>
      <c r="CVW17" s="197"/>
      <c r="CVX17" s="197"/>
      <c r="CVY17" s="197"/>
      <c r="CVZ17" s="197"/>
      <c r="CWA17" s="197"/>
      <c r="CWB17" s="197"/>
      <c r="CWC17" s="197"/>
      <c r="CWD17" s="197"/>
      <c r="CWE17" s="197"/>
      <c r="CWF17" s="197"/>
      <c r="CWG17" s="197"/>
      <c r="CWH17" s="197"/>
      <c r="CWI17" s="197"/>
      <c r="CWJ17" s="197"/>
      <c r="CWK17" s="197"/>
      <c r="CWL17" s="197"/>
      <c r="CWM17" s="197"/>
      <c r="CWN17" s="197"/>
      <c r="CWO17" s="197"/>
      <c r="CWP17" s="197"/>
      <c r="CWQ17" s="197"/>
      <c r="CWR17" s="197"/>
      <c r="CWS17" s="197"/>
      <c r="CWT17" s="197"/>
      <c r="CWU17" s="197"/>
      <c r="CWV17" s="197"/>
      <c r="CWW17" s="197"/>
      <c r="CWX17" s="197"/>
      <c r="CWY17" s="197"/>
      <c r="CWZ17" s="197"/>
      <c r="CXA17" s="197"/>
      <c r="CXB17" s="197"/>
      <c r="CXC17" s="197"/>
      <c r="CXD17" s="197"/>
      <c r="CXE17" s="197"/>
      <c r="CXF17" s="197"/>
      <c r="CXG17" s="197"/>
      <c r="CXH17" s="197"/>
      <c r="CXI17" s="197"/>
      <c r="CXJ17" s="197"/>
      <c r="CXK17" s="197"/>
      <c r="CXL17" s="197"/>
      <c r="CXM17" s="197"/>
      <c r="CXN17" s="197"/>
      <c r="CXO17" s="197"/>
      <c r="CXP17" s="197"/>
      <c r="CXQ17" s="197"/>
      <c r="CXR17" s="197"/>
      <c r="CXS17" s="197"/>
      <c r="CXT17" s="197"/>
      <c r="CXU17" s="197"/>
      <c r="CXV17" s="197"/>
      <c r="CXW17" s="197"/>
      <c r="CXX17" s="197"/>
      <c r="CXY17" s="197"/>
      <c r="CXZ17" s="197"/>
      <c r="CYA17" s="197"/>
      <c r="CYB17" s="197"/>
      <c r="CYC17" s="197"/>
      <c r="CYD17" s="197"/>
      <c r="CYE17" s="197"/>
      <c r="CYF17" s="197"/>
      <c r="CYG17" s="197"/>
      <c r="CYH17" s="197"/>
      <c r="CYI17" s="197"/>
      <c r="CYJ17" s="197"/>
      <c r="CYK17" s="197"/>
      <c r="CYL17" s="197"/>
      <c r="CYM17" s="197"/>
      <c r="CYN17" s="197"/>
      <c r="CYO17" s="197"/>
      <c r="CYP17" s="197"/>
      <c r="CYQ17" s="197"/>
      <c r="CYR17" s="197"/>
      <c r="CYS17" s="197"/>
      <c r="CYT17" s="197"/>
      <c r="CYU17" s="197"/>
      <c r="CYV17" s="197"/>
      <c r="CYW17" s="197"/>
      <c r="CYX17" s="197"/>
      <c r="CYY17" s="197"/>
      <c r="CYZ17" s="197"/>
      <c r="CZA17" s="197"/>
      <c r="CZB17" s="197"/>
      <c r="CZC17" s="197"/>
      <c r="CZD17" s="197"/>
      <c r="CZE17" s="197"/>
      <c r="CZF17" s="197"/>
      <c r="CZG17" s="197"/>
      <c r="CZH17" s="197"/>
      <c r="CZI17" s="197"/>
      <c r="CZJ17" s="197"/>
      <c r="CZK17" s="197"/>
      <c r="CZL17" s="197"/>
      <c r="CZM17" s="197"/>
      <c r="CZN17" s="197"/>
      <c r="CZO17" s="197"/>
      <c r="CZP17" s="197"/>
      <c r="CZQ17" s="197"/>
      <c r="CZR17" s="197"/>
      <c r="CZS17" s="197"/>
      <c r="CZT17" s="197"/>
      <c r="CZU17" s="197"/>
      <c r="CZV17" s="197"/>
      <c r="CZW17" s="197"/>
      <c r="CZX17" s="197"/>
      <c r="CZY17" s="197"/>
      <c r="CZZ17" s="197"/>
      <c r="DAA17" s="197"/>
      <c r="DAB17" s="197"/>
      <c r="DAC17" s="197"/>
      <c r="DAD17" s="197"/>
      <c r="DAE17" s="197"/>
      <c r="DAF17" s="197"/>
      <c r="DAG17" s="197"/>
      <c r="DAH17" s="197"/>
      <c r="DAI17" s="197"/>
      <c r="DAJ17" s="197"/>
      <c r="DAK17" s="197"/>
      <c r="DAL17" s="197"/>
      <c r="DAM17" s="197"/>
      <c r="DAN17" s="197"/>
      <c r="DAO17" s="197"/>
      <c r="DAP17" s="197"/>
      <c r="DAQ17" s="197"/>
      <c r="DAR17" s="197"/>
      <c r="DAS17" s="197"/>
      <c r="DAT17" s="197"/>
      <c r="DAU17" s="197"/>
      <c r="DAV17" s="197"/>
      <c r="DAW17" s="197"/>
      <c r="DAX17" s="197"/>
      <c r="DAY17" s="197"/>
      <c r="DAZ17" s="197"/>
      <c r="DBA17" s="197"/>
      <c r="DBB17" s="197"/>
      <c r="DBC17" s="197"/>
      <c r="DBD17" s="197"/>
      <c r="DBE17" s="197"/>
      <c r="DBF17" s="197"/>
      <c r="DBG17" s="197"/>
      <c r="DBH17" s="197"/>
      <c r="DBI17" s="197"/>
      <c r="DBJ17" s="197"/>
      <c r="DBK17" s="197"/>
      <c r="DBL17" s="197"/>
      <c r="DBM17" s="197"/>
      <c r="DBN17" s="197"/>
      <c r="DBO17" s="197"/>
      <c r="DBP17" s="197"/>
      <c r="DBQ17" s="197"/>
      <c r="DBR17" s="197"/>
      <c r="DBS17" s="197"/>
      <c r="DBT17" s="197"/>
      <c r="DBU17" s="197"/>
      <c r="DBV17" s="197"/>
      <c r="DBW17" s="197"/>
      <c r="DBX17" s="197"/>
      <c r="DBY17" s="197"/>
      <c r="DBZ17" s="197"/>
      <c r="DCA17" s="197"/>
      <c r="DCB17" s="197"/>
      <c r="DCC17" s="197"/>
      <c r="DCD17" s="197"/>
      <c r="DCE17" s="197"/>
      <c r="DCF17" s="197"/>
      <c r="DCG17" s="197"/>
      <c r="DCH17" s="197"/>
      <c r="DCI17" s="197"/>
      <c r="DCJ17" s="197"/>
      <c r="DCK17" s="197"/>
      <c r="DCL17" s="197"/>
      <c r="DCM17" s="197"/>
      <c r="DCN17" s="197"/>
      <c r="DCO17" s="197"/>
      <c r="DCP17" s="197"/>
      <c r="DCQ17" s="197"/>
      <c r="DCR17" s="197"/>
      <c r="DCS17" s="197"/>
      <c r="DCT17" s="197"/>
      <c r="DCU17" s="197"/>
      <c r="DCV17" s="197"/>
      <c r="DCW17" s="197"/>
      <c r="DCX17" s="197"/>
      <c r="DCY17" s="197"/>
      <c r="DCZ17" s="197"/>
      <c r="DDA17" s="197"/>
      <c r="DDB17" s="197"/>
      <c r="DDC17" s="197"/>
      <c r="DDD17" s="197"/>
      <c r="DDE17" s="197"/>
      <c r="DDF17" s="197"/>
      <c r="DDG17" s="197"/>
      <c r="DDH17" s="197"/>
      <c r="DDI17" s="197"/>
      <c r="DDJ17" s="197"/>
      <c r="DDK17" s="197"/>
      <c r="DDL17" s="197"/>
      <c r="DDM17" s="197"/>
      <c r="DDN17" s="197"/>
      <c r="DDO17" s="197"/>
      <c r="DDP17" s="197"/>
      <c r="DDQ17" s="197"/>
      <c r="DDR17" s="197"/>
      <c r="DDS17" s="197"/>
      <c r="DDT17" s="197"/>
      <c r="DDU17" s="197"/>
      <c r="DDV17" s="197"/>
      <c r="DDW17" s="197"/>
      <c r="DDX17" s="197"/>
      <c r="DDY17" s="197"/>
      <c r="DDZ17" s="197"/>
      <c r="DEA17" s="197"/>
      <c r="DEB17" s="197"/>
      <c r="DEC17" s="197"/>
      <c r="DED17" s="197"/>
      <c r="DEE17" s="197"/>
      <c r="DEF17" s="197"/>
      <c r="DEG17" s="197"/>
      <c r="DEH17" s="197"/>
      <c r="DEI17" s="197"/>
      <c r="DEJ17" s="197"/>
      <c r="DEK17" s="197"/>
      <c r="DEL17" s="197"/>
      <c r="DEM17" s="197"/>
      <c r="DEN17" s="197"/>
      <c r="DEO17" s="197"/>
      <c r="DEP17" s="197"/>
      <c r="DEQ17" s="197"/>
      <c r="DER17" s="197"/>
      <c r="DES17" s="197"/>
      <c r="DET17" s="197"/>
      <c r="DEU17" s="197"/>
      <c r="DEV17" s="197"/>
      <c r="DEW17" s="197"/>
      <c r="DEX17" s="197"/>
      <c r="DEY17" s="197"/>
      <c r="DEZ17" s="197"/>
      <c r="DFA17" s="197"/>
      <c r="DFB17" s="197"/>
      <c r="DFC17" s="197"/>
      <c r="DFD17" s="197"/>
      <c r="DFE17" s="197"/>
      <c r="DFF17" s="197"/>
      <c r="DFG17" s="197"/>
      <c r="DFH17" s="197"/>
      <c r="DFI17" s="197"/>
      <c r="DFJ17" s="197"/>
      <c r="DFK17" s="197"/>
      <c r="DFL17" s="197"/>
      <c r="DFM17" s="197"/>
      <c r="DFN17" s="197"/>
      <c r="DFO17" s="197"/>
      <c r="DFP17" s="197"/>
      <c r="DFQ17" s="197"/>
      <c r="DFR17" s="197"/>
      <c r="DFS17" s="197"/>
      <c r="DFT17" s="197"/>
      <c r="DFU17" s="197"/>
      <c r="DFV17" s="197"/>
      <c r="DFW17" s="197"/>
      <c r="DFX17" s="197"/>
      <c r="DFY17" s="197"/>
      <c r="DFZ17" s="197"/>
      <c r="DGA17" s="197"/>
      <c r="DGB17" s="197"/>
      <c r="DGC17" s="197"/>
      <c r="DGD17" s="197"/>
      <c r="DGE17" s="197"/>
      <c r="DGF17" s="197"/>
      <c r="DGG17" s="197"/>
      <c r="DGH17" s="197"/>
      <c r="DGI17" s="197"/>
      <c r="DGJ17" s="197"/>
      <c r="DGK17" s="197"/>
      <c r="DGL17" s="197"/>
      <c r="DGM17" s="197"/>
      <c r="DGN17" s="197"/>
      <c r="DGO17" s="197"/>
      <c r="DGP17" s="197"/>
      <c r="DGQ17" s="197"/>
      <c r="DGR17" s="197"/>
      <c r="DGS17" s="197"/>
      <c r="DGT17" s="197"/>
      <c r="DGU17" s="197"/>
      <c r="DGV17" s="197"/>
      <c r="DGW17" s="197"/>
      <c r="DGX17" s="197"/>
      <c r="DGY17" s="197"/>
      <c r="DGZ17" s="197"/>
      <c r="DHA17" s="197"/>
      <c r="DHB17" s="197"/>
      <c r="DHC17" s="197"/>
      <c r="DHD17" s="197"/>
      <c r="DHE17" s="197"/>
      <c r="DHF17" s="197"/>
      <c r="DHG17" s="197"/>
      <c r="DHH17" s="197"/>
      <c r="DHI17" s="197"/>
      <c r="DHJ17" s="197"/>
      <c r="DHK17" s="197"/>
      <c r="DHL17" s="197"/>
      <c r="DHM17" s="197"/>
      <c r="DHN17" s="197"/>
      <c r="DHO17" s="197"/>
      <c r="DHP17" s="197"/>
      <c r="DHQ17" s="197"/>
      <c r="DHR17" s="197"/>
      <c r="DHS17" s="197"/>
      <c r="DHT17" s="197"/>
      <c r="DHU17" s="197"/>
      <c r="DHV17" s="197"/>
      <c r="DHW17" s="197"/>
      <c r="DHX17" s="197"/>
      <c r="DHY17" s="197"/>
      <c r="DHZ17" s="197"/>
      <c r="DIA17" s="197"/>
      <c r="DIB17" s="197"/>
      <c r="DIC17" s="197"/>
      <c r="DID17" s="197"/>
      <c r="DIE17" s="197"/>
      <c r="DIF17" s="197"/>
      <c r="DIG17" s="197"/>
      <c r="DIH17" s="197"/>
      <c r="DII17" s="197"/>
      <c r="DIJ17" s="197"/>
      <c r="DIK17" s="197"/>
      <c r="DIL17" s="197"/>
      <c r="DIM17" s="197"/>
      <c r="DIN17" s="197"/>
      <c r="DIO17" s="197"/>
      <c r="DIP17" s="197"/>
      <c r="DIQ17" s="197"/>
      <c r="DIR17" s="197"/>
      <c r="DIS17" s="197"/>
      <c r="DIT17" s="197"/>
      <c r="DIU17" s="197"/>
      <c r="DIV17" s="197"/>
      <c r="DIW17" s="197"/>
      <c r="DIX17" s="197"/>
      <c r="DIY17" s="197"/>
      <c r="DIZ17" s="197"/>
      <c r="DJA17" s="197"/>
      <c r="DJB17" s="197"/>
      <c r="DJC17" s="197"/>
      <c r="DJD17" s="197"/>
      <c r="DJE17" s="197"/>
      <c r="DJF17" s="197"/>
      <c r="DJG17" s="197"/>
      <c r="DJH17" s="197"/>
      <c r="DJI17" s="197"/>
      <c r="DJJ17" s="197"/>
      <c r="DJK17" s="197"/>
      <c r="DJL17" s="197"/>
      <c r="DJM17" s="197"/>
      <c r="DJN17" s="197"/>
      <c r="DJO17" s="197"/>
      <c r="DJP17" s="197"/>
      <c r="DJQ17" s="197"/>
      <c r="DJR17" s="197"/>
      <c r="DJS17" s="197"/>
      <c r="DJT17" s="197"/>
      <c r="DJU17" s="197"/>
      <c r="DJV17" s="197"/>
      <c r="DJW17" s="197"/>
      <c r="DJX17" s="197"/>
      <c r="DJY17" s="197"/>
      <c r="DJZ17" s="197"/>
      <c r="DKA17" s="197"/>
      <c r="DKB17" s="197"/>
      <c r="DKC17" s="197"/>
      <c r="DKD17" s="197"/>
      <c r="DKE17" s="197"/>
      <c r="DKF17" s="197"/>
      <c r="DKG17" s="197"/>
      <c r="DKH17" s="197"/>
      <c r="DKI17" s="197"/>
      <c r="DKJ17" s="197"/>
      <c r="DKK17" s="197"/>
      <c r="DKL17" s="197"/>
      <c r="DKM17" s="197"/>
      <c r="DKN17" s="197"/>
      <c r="DKO17" s="197"/>
      <c r="DKP17" s="197"/>
      <c r="DKQ17" s="197"/>
      <c r="DKR17" s="197"/>
      <c r="DKS17" s="197"/>
      <c r="DKT17" s="197"/>
      <c r="DKU17" s="197"/>
      <c r="DKV17" s="197"/>
      <c r="DKW17" s="197"/>
      <c r="DKX17" s="197"/>
      <c r="DKY17" s="197"/>
      <c r="DKZ17" s="197"/>
      <c r="DLA17" s="197"/>
      <c r="DLB17" s="197"/>
      <c r="DLC17" s="197"/>
      <c r="DLD17" s="197"/>
      <c r="DLE17" s="197"/>
      <c r="DLF17" s="197"/>
      <c r="DLG17" s="197"/>
      <c r="DLH17" s="197"/>
      <c r="DLI17" s="197"/>
      <c r="DLJ17" s="197"/>
      <c r="DLK17" s="197"/>
      <c r="DLL17" s="197"/>
      <c r="DLM17" s="197"/>
      <c r="DLN17" s="197"/>
      <c r="DLO17" s="197"/>
      <c r="DLP17" s="197"/>
      <c r="DLQ17" s="197"/>
      <c r="DLR17" s="197"/>
      <c r="DLS17" s="197"/>
      <c r="DLT17" s="197"/>
      <c r="DLU17" s="197"/>
      <c r="DLV17" s="197"/>
      <c r="DLW17" s="197"/>
      <c r="DLX17" s="197"/>
      <c r="DLY17" s="197"/>
      <c r="DLZ17" s="197"/>
      <c r="DMA17" s="197"/>
      <c r="DMB17" s="197"/>
      <c r="DMC17" s="197"/>
      <c r="DMD17" s="197"/>
      <c r="DME17" s="197"/>
      <c r="DMF17" s="197"/>
      <c r="DMG17" s="197"/>
      <c r="DMH17" s="197"/>
      <c r="DMI17" s="197"/>
      <c r="DMJ17" s="197"/>
      <c r="DMK17" s="197"/>
      <c r="DML17" s="197"/>
      <c r="DMM17" s="197"/>
      <c r="DMN17" s="197"/>
      <c r="DMO17" s="197"/>
      <c r="DMP17" s="197"/>
      <c r="DMQ17" s="197"/>
      <c r="DMR17" s="197"/>
      <c r="DMS17" s="197"/>
      <c r="DMT17" s="197"/>
      <c r="DMU17" s="197"/>
      <c r="DMV17" s="197"/>
      <c r="DMW17" s="197"/>
      <c r="DMX17" s="197"/>
      <c r="DMY17" s="197"/>
      <c r="DMZ17" s="197"/>
      <c r="DNA17" s="197"/>
      <c r="DNB17" s="197"/>
      <c r="DNC17" s="197"/>
      <c r="DND17" s="197"/>
      <c r="DNE17" s="197"/>
      <c r="DNF17" s="197"/>
      <c r="DNG17" s="197"/>
      <c r="DNH17" s="197"/>
      <c r="DNI17" s="197"/>
      <c r="DNJ17" s="197"/>
      <c r="DNK17" s="197"/>
      <c r="DNL17" s="197"/>
      <c r="DNM17" s="197"/>
      <c r="DNN17" s="197"/>
      <c r="DNO17" s="197"/>
      <c r="DNP17" s="197"/>
      <c r="DNQ17" s="197"/>
      <c r="DNR17" s="197"/>
      <c r="DNS17" s="197"/>
      <c r="DNT17" s="197"/>
      <c r="DNU17" s="197"/>
      <c r="DNV17" s="197"/>
      <c r="DNW17" s="197"/>
      <c r="DNX17" s="197"/>
      <c r="DNY17" s="197"/>
      <c r="DNZ17" s="197"/>
      <c r="DOA17" s="197"/>
      <c r="DOB17" s="197"/>
      <c r="DOC17" s="197"/>
      <c r="DOD17" s="197"/>
      <c r="DOE17" s="197"/>
      <c r="DOF17" s="197"/>
      <c r="DOG17" s="197"/>
      <c r="DOH17" s="197"/>
      <c r="DOI17" s="197"/>
      <c r="DOJ17" s="197"/>
      <c r="DOK17" s="197"/>
      <c r="DOL17" s="197"/>
      <c r="DOM17" s="197"/>
      <c r="DON17" s="197"/>
      <c r="DOO17" s="197"/>
      <c r="DOP17" s="197"/>
      <c r="DOQ17" s="197"/>
      <c r="DOR17" s="197"/>
      <c r="DOS17" s="197"/>
      <c r="DOT17" s="197"/>
      <c r="DOU17" s="197"/>
      <c r="DOV17" s="197"/>
      <c r="DOW17" s="197"/>
      <c r="DOX17" s="197"/>
      <c r="DOY17" s="197"/>
      <c r="DOZ17" s="197"/>
      <c r="DPA17" s="197"/>
      <c r="DPB17" s="197"/>
      <c r="DPC17" s="197"/>
      <c r="DPD17" s="197"/>
      <c r="DPE17" s="197"/>
      <c r="DPF17" s="197"/>
      <c r="DPG17" s="197"/>
      <c r="DPH17" s="197"/>
      <c r="DPI17" s="197"/>
      <c r="DPJ17" s="197"/>
      <c r="DPK17" s="197"/>
      <c r="DPL17" s="197"/>
      <c r="DPM17" s="197"/>
      <c r="DPN17" s="197"/>
      <c r="DPO17" s="197"/>
      <c r="DPP17" s="197"/>
      <c r="DPQ17" s="197"/>
      <c r="DPR17" s="197"/>
      <c r="DPS17" s="197"/>
      <c r="DPT17" s="197"/>
      <c r="DPU17" s="197"/>
      <c r="DPV17" s="197"/>
      <c r="DPW17" s="197"/>
      <c r="DPX17" s="197"/>
      <c r="DPY17" s="197"/>
      <c r="DPZ17" s="197"/>
      <c r="DQA17" s="197"/>
      <c r="DQB17" s="197"/>
      <c r="DQC17" s="197"/>
      <c r="DQD17" s="197"/>
      <c r="DQE17" s="197"/>
      <c r="DQF17" s="197"/>
      <c r="DQG17" s="197"/>
      <c r="DQH17" s="197"/>
      <c r="DQI17" s="197"/>
      <c r="DQJ17" s="197"/>
      <c r="DQK17" s="197"/>
      <c r="DQL17" s="197"/>
      <c r="DQM17" s="197"/>
      <c r="DQN17" s="197"/>
      <c r="DQO17" s="197"/>
      <c r="DQP17" s="197"/>
      <c r="DQQ17" s="197"/>
      <c r="DQR17" s="197"/>
      <c r="DQS17" s="197"/>
      <c r="DQT17" s="197"/>
      <c r="DQU17" s="197"/>
      <c r="DQV17" s="197"/>
      <c r="DQW17" s="197"/>
      <c r="DQX17" s="197"/>
      <c r="DQY17" s="197"/>
      <c r="DQZ17" s="197"/>
      <c r="DRA17" s="197"/>
      <c r="DRB17" s="197"/>
      <c r="DRC17" s="197"/>
      <c r="DRD17" s="197"/>
      <c r="DRE17" s="197"/>
      <c r="DRF17" s="197"/>
      <c r="DRG17" s="197"/>
      <c r="DRH17" s="197"/>
      <c r="DRI17" s="197"/>
      <c r="DRJ17" s="197"/>
      <c r="DRK17" s="197"/>
      <c r="DRL17" s="197"/>
      <c r="DRM17" s="197"/>
      <c r="DRN17" s="197"/>
      <c r="DRO17" s="197"/>
      <c r="DRP17" s="197"/>
      <c r="DRQ17" s="197"/>
      <c r="DRR17" s="197"/>
      <c r="DRS17" s="197"/>
      <c r="DRT17" s="197"/>
      <c r="DRU17" s="197"/>
      <c r="DRV17" s="197"/>
      <c r="DRW17" s="197"/>
      <c r="DRX17" s="197"/>
      <c r="DRY17" s="197"/>
      <c r="DRZ17" s="197"/>
      <c r="DSA17" s="197"/>
      <c r="DSB17" s="197"/>
      <c r="DSC17" s="197"/>
      <c r="DSD17" s="197"/>
      <c r="DSE17" s="197"/>
      <c r="DSF17" s="197"/>
      <c r="DSG17" s="197"/>
      <c r="DSH17" s="197"/>
      <c r="DSI17" s="197"/>
      <c r="DSJ17" s="197"/>
      <c r="DSK17" s="197"/>
      <c r="DSL17" s="197"/>
      <c r="DSM17" s="197"/>
      <c r="DSN17" s="197"/>
      <c r="DSO17" s="197"/>
      <c r="DSP17" s="197"/>
      <c r="DSQ17" s="197"/>
      <c r="DSR17" s="197"/>
      <c r="DSS17" s="197"/>
      <c r="DST17" s="197"/>
      <c r="DSU17" s="197"/>
      <c r="DSV17" s="197"/>
      <c r="DSW17" s="197"/>
      <c r="DSX17" s="197"/>
      <c r="DSY17" s="197"/>
      <c r="DSZ17" s="197"/>
      <c r="DTA17" s="197"/>
      <c r="DTB17" s="197"/>
      <c r="DTC17" s="197"/>
      <c r="DTD17" s="197"/>
      <c r="DTE17" s="197"/>
      <c r="DTF17" s="197"/>
      <c r="DTG17" s="197"/>
      <c r="DTH17" s="197"/>
      <c r="DTI17" s="197"/>
      <c r="DTJ17" s="197"/>
      <c r="DTK17" s="197"/>
      <c r="DTL17" s="197"/>
      <c r="DTM17" s="197"/>
      <c r="DTN17" s="197"/>
      <c r="DTO17" s="197"/>
      <c r="DTP17" s="197"/>
      <c r="DTQ17" s="197"/>
      <c r="DTR17" s="197"/>
      <c r="DTS17" s="197"/>
      <c r="DTT17" s="197"/>
      <c r="DTU17" s="197"/>
      <c r="DTV17" s="197"/>
      <c r="DTW17" s="197"/>
      <c r="DTX17" s="197"/>
      <c r="DTY17" s="197"/>
      <c r="DTZ17" s="197"/>
      <c r="DUA17" s="197"/>
      <c r="DUB17" s="197"/>
      <c r="DUC17" s="197"/>
      <c r="DUD17" s="197"/>
      <c r="DUE17" s="197"/>
      <c r="DUF17" s="197"/>
      <c r="DUG17" s="197"/>
      <c r="DUH17" s="197"/>
      <c r="DUI17" s="197"/>
      <c r="DUJ17" s="197"/>
      <c r="DUK17" s="197"/>
      <c r="DUL17" s="197"/>
      <c r="DUM17" s="197"/>
      <c r="DUN17" s="197"/>
      <c r="DUO17" s="197"/>
      <c r="DUP17" s="197"/>
      <c r="DUQ17" s="197"/>
      <c r="DUR17" s="197"/>
      <c r="DUS17" s="197"/>
      <c r="DUT17" s="197"/>
      <c r="DUU17" s="197"/>
      <c r="DUV17" s="197"/>
      <c r="DUW17" s="197"/>
      <c r="DUX17" s="197"/>
      <c r="DUY17" s="197"/>
      <c r="DUZ17" s="197"/>
      <c r="DVA17" s="197"/>
      <c r="DVB17" s="197"/>
      <c r="DVC17" s="197"/>
      <c r="DVD17" s="197"/>
      <c r="DVE17" s="197"/>
      <c r="DVF17" s="197"/>
      <c r="DVG17" s="197"/>
      <c r="DVH17" s="197"/>
      <c r="DVI17" s="197"/>
      <c r="DVJ17" s="197"/>
      <c r="DVK17" s="197"/>
      <c r="DVL17" s="197"/>
      <c r="DVM17" s="197"/>
      <c r="DVN17" s="197"/>
      <c r="DVO17" s="197"/>
      <c r="DVP17" s="197"/>
      <c r="DVQ17" s="197"/>
      <c r="DVR17" s="197"/>
      <c r="DVS17" s="197"/>
      <c r="DVT17" s="197"/>
      <c r="DVU17" s="197"/>
      <c r="DVV17" s="197"/>
      <c r="DVW17" s="197"/>
      <c r="DVX17" s="197"/>
      <c r="DVY17" s="197"/>
      <c r="DVZ17" s="197"/>
      <c r="DWA17" s="197"/>
      <c r="DWB17" s="197"/>
      <c r="DWC17" s="197"/>
      <c r="DWD17" s="197"/>
      <c r="DWE17" s="197"/>
      <c r="DWF17" s="197"/>
      <c r="DWG17" s="197"/>
      <c r="DWH17" s="197"/>
      <c r="DWI17" s="197"/>
      <c r="DWJ17" s="197"/>
      <c r="DWK17" s="197"/>
      <c r="DWL17" s="197"/>
      <c r="DWM17" s="197"/>
      <c r="DWN17" s="197"/>
      <c r="DWO17" s="197"/>
      <c r="DWP17" s="197"/>
      <c r="DWQ17" s="197"/>
      <c r="DWR17" s="197"/>
      <c r="DWS17" s="197"/>
      <c r="DWT17" s="197"/>
      <c r="DWU17" s="197"/>
      <c r="DWV17" s="197"/>
      <c r="DWW17" s="197"/>
      <c r="DWX17" s="197"/>
      <c r="DWY17" s="197"/>
      <c r="DWZ17" s="197"/>
      <c r="DXA17" s="197"/>
      <c r="DXB17" s="197"/>
      <c r="DXC17" s="197"/>
      <c r="DXD17" s="197"/>
      <c r="DXE17" s="197"/>
      <c r="DXF17" s="197"/>
      <c r="DXG17" s="197"/>
      <c r="DXH17" s="197"/>
      <c r="DXI17" s="197"/>
      <c r="DXJ17" s="197"/>
      <c r="DXK17" s="197"/>
      <c r="DXL17" s="197"/>
      <c r="DXM17" s="197"/>
      <c r="DXN17" s="197"/>
      <c r="DXO17" s="197"/>
      <c r="DXP17" s="197"/>
      <c r="DXQ17" s="197"/>
      <c r="DXR17" s="197"/>
      <c r="DXS17" s="197"/>
      <c r="DXT17" s="197"/>
      <c r="DXU17" s="197"/>
      <c r="DXV17" s="197"/>
      <c r="DXW17" s="197"/>
      <c r="DXX17" s="197"/>
      <c r="DXY17" s="197"/>
      <c r="DXZ17" s="197"/>
      <c r="DYA17" s="197"/>
      <c r="DYB17" s="197"/>
      <c r="DYC17" s="197"/>
      <c r="DYD17" s="197"/>
      <c r="DYE17" s="197"/>
      <c r="DYF17" s="197"/>
      <c r="DYG17" s="197"/>
      <c r="DYH17" s="197"/>
      <c r="DYI17" s="197"/>
      <c r="DYJ17" s="197"/>
      <c r="DYK17" s="197"/>
      <c r="DYL17" s="197"/>
      <c r="DYM17" s="197"/>
      <c r="DYN17" s="197"/>
      <c r="DYO17" s="197"/>
      <c r="DYP17" s="197"/>
      <c r="DYQ17" s="197"/>
      <c r="DYR17" s="197"/>
      <c r="DYS17" s="197"/>
      <c r="DYT17" s="197"/>
      <c r="DYU17" s="197"/>
      <c r="DYV17" s="197"/>
      <c r="DYW17" s="197"/>
      <c r="DYX17" s="197"/>
      <c r="DYY17" s="197"/>
      <c r="DYZ17" s="197"/>
      <c r="DZA17" s="197"/>
      <c r="DZB17" s="197"/>
      <c r="DZC17" s="197"/>
      <c r="DZD17" s="197"/>
      <c r="DZE17" s="197"/>
      <c r="DZF17" s="197"/>
      <c r="DZG17" s="197"/>
      <c r="DZH17" s="197"/>
      <c r="DZI17" s="197"/>
      <c r="DZJ17" s="197"/>
      <c r="DZK17" s="197"/>
      <c r="DZL17" s="197"/>
      <c r="DZM17" s="197"/>
      <c r="DZN17" s="197"/>
      <c r="DZO17" s="197"/>
      <c r="DZP17" s="197"/>
      <c r="DZQ17" s="197"/>
      <c r="DZR17" s="197"/>
      <c r="DZS17" s="197"/>
      <c r="DZT17" s="197"/>
      <c r="DZU17" s="197"/>
      <c r="DZV17" s="197"/>
      <c r="DZW17" s="197"/>
      <c r="DZX17" s="197"/>
      <c r="DZY17" s="197"/>
      <c r="DZZ17" s="197"/>
      <c r="EAA17" s="197"/>
      <c r="EAB17" s="197"/>
      <c r="EAC17" s="197"/>
      <c r="EAD17" s="197"/>
      <c r="EAE17" s="197"/>
      <c r="EAF17" s="197"/>
      <c r="EAG17" s="197"/>
      <c r="EAH17" s="197"/>
      <c r="EAI17" s="197"/>
      <c r="EAJ17" s="197"/>
      <c r="EAK17" s="197"/>
      <c r="EAL17" s="197"/>
      <c r="EAM17" s="197"/>
      <c r="EAN17" s="197"/>
      <c r="EAO17" s="197"/>
      <c r="EAP17" s="197"/>
      <c r="EAQ17" s="197"/>
      <c r="EAR17" s="197"/>
      <c r="EAS17" s="197"/>
      <c r="EAT17" s="197"/>
      <c r="EAU17" s="197"/>
      <c r="EAV17" s="197"/>
      <c r="EAW17" s="197"/>
      <c r="EAX17" s="197"/>
      <c r="EAY17" s="197"/>
      <c r="EAZ17" s="197"/>
      <c r="EBA17" s="197"/>
      <c r="EBB17" s="197"/>
      <c r="EBC17" s="197"/>
      <c r="EBD17" s="197"/>
      <c r="EBE17" s="197"/>
      <c r="EBF17" s="197"/>
      <c r="EBG17" s="197"/>
      <c r="EBH17" s="197"/>
      <c r="EBI17" s="197"/>
      <c r="EBJ17" s="197"/>
      <c r="EBK17" s="197"/>
      <c r="EBL17" s="197"/>
      <c r="EBM17" s="197"/>
      <c r="EBN17" s="197"/>
      <c r="EBO17" s="197"/>
      <c r="EBP17" s="197"/>
      <c r="EBQ17" s="197"/>
      <c r="EBR17" s="197"/>
      <c r="EBS17" s="197"/>
      <c r="EBT17" s="197"/>
      <c r="EBU17" s="197"/>
      <c r="EBV17" s="197"/>
      <c r="EBW17" s="197"/>
      <c r="EBX17" s="197"/>
      <c r="EBY17" s="197"/>
      <c r="EBZ17" s="197"/>
      <c r="ECA17" s="197"/>
      <c r="ECB17" s="197"/>
      <c r="ECC17" s="197"/>
      <c r="ECD17" s="197"/>
      <c r="ECE17" s="197"/>
      <c r="ECF17" s="197"/>
      <c r="ECG17" s="197"/>
      <c r="ECH17" s="197"/>
      <c r="ECI17" s="197"/>
      <c r="ECJ17" s="197"/>
      <c r="ECK17" s="197"/>
      <c r="ECL17" s="197"/>
      <c r="ECM17" s="197"/>
      <c r="ECN17" s="197"/>
      <c r="ECO17" s="197"/>
      <c r="ECP17" s="197"/>
      <c r="ECQ17" s="197"/>
      <c r="ECR17" s="197"/>
      <c r="ECS17" s="197"/>
      <c r="ECT17" s="197"/>
      <c r="ECU17" s="197"/>
      <c r="ECV17" s="197"/>
      <c r="ECW17" s="197"/>
      <c r="ECX17" s="197"/>
      <c r="ECY17" s="197"/>
      <c r="ECZ17" s="197"/>
      <c r="EDA17" s="197"/>
      <c r="EDB17" s="197"/>
      <c r="EDC17" s="197"/>
      <c r="EDD17" s="197"/>
      <c r="EDE17" s="197"/>
      <c r="EDF17" s="197"/>
      <c r="EDG17" s="197"/>
      <c r="EDH17" s="197"/>
      <c r="EDI17" s="197"/>
      <c r="EDJ17" s="197"/>
      <c r="EDK17" s="197"/>
      <c r="EDL17" s="197"/>
      <c r="EDM17" s="197"/>
      <c r="EDN17" s="197"/>
      <c r="EDO17" s="197"/>
      <c r="EDP17" s="197"/>
      <c r="EDQ17" s="197"/>
      <c r="EDR17" s="197"/>
      <c r="EDS17" s="197"/>
      <c r="EDT17" s="197"/>
      <c r="EDU17" s="197"/>
      <c r="EDV17" s="197"/>
      <c r="EDW17" s="197"/>
      <c r="EDX17" s="197"/>
      <c r="EDY17" s="197"/>
      <c r="EDZ17" s="197"/>
      <c r="EEA17" s="197"/>
      <c r="EEB17" s="197"/>
      <c r="EEC17" s="197"/>
      <c r="EED17" s="197"/>
      <c r="EEE17" s="197"/>
      <c r="EEF17" s="197"/>
      <c r="EEG17" s="197"/>
      <c r="EEH17" s="197"/>
      <c r="EEI17" s="197"/>
      <c r="EEJ17" s="197"/>
      <c r="EEK17" s="197"/>
      <c r="EEL17" s="197"/>
      <c r="EEM17" s="197"/>
      <c r="EEN17" s="197"/>
      <c r="EEO17" s="197"/>
      <c r="EEP17" s="197"/>
      <c r="EEQ17" s="197"/>
      <c r="EER17" s="197"/>
      <c r="EES17" s="197"/>
      <c r="EET17" s="197"/>
      <c r="EEU17" s="197"/>
      <c r="EEV17" s="197"/>
      <c r="EEW17" s="197"/>
      <c r="EEX17" s="197"/>
      <c r="EEY17" s="197"/>
      <c r="EEZ17" s="197"/>
      <c r="EFA17" s="197"/>
      <c r="EFB17" s="197"/>
      <c r="EFC17" s="197"/>
      <c r="EFD17" s="197"/>
      <c r="EFE17" s="197"/>
      <c r="EFF17" s="197"/>
      <c r="EFG17" s="197"/>
      <c r="EFH17" s="197"/>
      <c r="EFI17" s="197"/>
      <c r="EFJ17" s="197"/>
      <c r="EFK17" s="197"/>
      <c r="EFL17" s="197"/>
      <c r="EFM17" s="197"/>
      <c r="EFN17" s="197"/>
      <c r="EFO17" s="197"/>
      <c r="EFP17" s="197"/>
      <c r="EFQ17" s="197"/>
      <c r="EFR17" s="197"/>
      <c r="EFS17" s="197"/>
      <c r="EFT17" s="197"/>
      <c r="EFU17" s="197"/>
      <c r="EFV17" s="197"/>
      <c r="EFW17" s="197"/>
      <c r="EFX17" s="197"/>
      <c r="EFY17" s="197"/>
      <c r="EFZ17" s="197"/>
      <c r="EGA17" s="197"/>
      <c r="EGB17" s="197"/>
      <c r="EGC17" s="197"/>
      <c r="EGD17" s="197"/>
      <c r="EGE17" s="197"/>
      <c r="EGF17" s="197"/>
      <c r="EGG17" s="197"/>
      <c r="EGH17" s="197"/>
      <c r="EGI17" s="197"/>
      <c r="EGJ17" s="197"/>
      <c r="EGK17" s="197"/>
      <c r="EGL17" s="197"/>
      <c r="EGM17" s="197"/>
      <c r="EGN17" s="197"/>
      <c r="EGO17" s="197"/>
      <c r="EGP17" s="197"/>
      <c r="EGQ17" s="197"/>
      <c r="EGR17" s="197"/>
      <c r="EGS17" s="197"/>
      <c r="EGT17" s="197"/>
      <c r="EGU17" s="197"/>
      <c r="EGV17" s="197"/>
      <c r="EGW17" s="197"/>
      <c r="EGX17" s="197"/>
      <c r="EGY17" s="197"/>
      <c r="EGZ17" s="197"/>
      <c r="EHA17" s="197"/>
      <c r="EHB17" s="197"/>
      <c r="EHC17" s="197"/>
      <c r="EHD17" s="197"/>
      <c r="EHE17" s="197"/>
      <c r="EHF17" s="197"/>
      <c r="EHG17" s="197"/>
      <c r="EHH17" s="197"/>
      <c r="EHI17" s="197"/>
      <c r="EHJ17" s="197"/>
      <c r="EHK17" s="197"/>
      <c r="EHL17" s="197"/>
      <c r="EHM17" s="197"/>
      <c r="EHN17" s="197"/>
      <c r="EHO17" s="197"/>
      <c r="EHP17" s="197"/>
      <c r="EHQ17" s="197"/>
      <c r="EHR17" s="197"/>
      <c r="EHS17" s="197"/>
      <c r="EHT17" s="197"/>
      <c r="EHU17" s="197"/>
      <c r="EHV17" s="197"/>
      <c r="EHW17" s="197"/>
      <c r="EHX17" s="197"/>
      <c r="EHY17" s="197"/>
      <c r="EHZ17" s="197"/>
      <c r="EIA17" s="197"/>
      <c r="EIB17" s="197"/>
      <c r="EIC17" s="197"/>
      <c r="EID17" s="197"/>
      <c r="EIE17" s="197"/>
      <c r="EIF17" s="197"/>
      <c r="EIG17" s="197"/>
      <c r="EIH17" s="197"/>
      <c r="EII17" s="197"/>
      <c r="EIJ17" s="197"/>
      <c r="EIK17" s="197"/>
      <c r="EIL17" s="197"/>
      <c r="EIM17" s="197"/>
      <c r="EIN17" s="197"/>
      <c r="EIO17" s="197"/>
      <c r="EIP17" s="197"/>
      <c r="EIQ17" s="197"/>
      <c r="EIR17" s="197"/>
      <c r="EIS17" s="197"/>
      <c r="EIT17" s="197"/>
      <c r="EIU17" s="197"/>
      <c r="EIV17" s="197"/>
      <c r="EIW17" s="197"/>
      <c r="EIX17" s="197"/>
      <c r="EIY17" s="197"/>
      <c r="EIZ17" s="197"/>
      <c r="EJA17" s="197"/>
      <c r="EJB17" s="197"/>
      <c r="EJC17" s="197"/>
      <c r="EJD17" s="197"/>
      <c r="EJE17" s="197"/>
      <c r="EJF17" s="197"/>
      <c r="EJG17" s="197"/>
      <c r="EJH17" s="197"/>
      <c r="EJI17" s="197"/>
      <c r="EJJ17" s="197"/>
      <c r="EJK17" s="197"/>
      <c r="EJL17" s="197"/>
      <c r="EJM17" s="197"/>
      <c r="EJN17" s="197"/>
      <c r="EJO17" s="197"/>
      <c r="EJP17" s="197"/>
      <c r="EJQ17" s="197"/>
      <c r="EJR17" s="197"/>
      <c r="EJS17" s="197"/>
      <c r="EJT17" s="197"/>
      <c r="EJU17" s="197"/>
      <c r="EJV17" s="197"/>
      <c r="EJW17" s="197"/>
      <c r="EJX17" s="197"/>
      <c r="EJY17" s="197"/>
      <c r="EJZ17" s="197"/>
      <c r="EKA17" s="197"/>
      <c r="EKB17" s="197"/>
      <c r="EKC17" s="197"/>
      <c r="EKD17" s="197"/>
      <c r="EKE17" s="197"/>
      <c r="EKF17" s="197"/>
      <c r="EKG17" s="197"/>
      <c r="EKH17" s="197"/>
      <c r="EKI17" s="197"/>
      <c r="EKJ17" s="197"/>
      <c r="EKK17" s="197"/>
      <c r="EKL17" s="197"/>
      <c r="EKM17" s="197"/>
      <c r="EKN17" s="197"/>
      <c r="EKO17" s="197"/>
      <c r="EKP17" s="197"/>
      <c r="EKQ17" s="197"/>
      <c r="EKR17" s="197"/>
      <c r="EKS17" s="197"/>
      <c r="EKT17" s="197"/>
      <c r="EKU17" s="197"/>
      <c r="EKV17" s="197"/>
      <c r="EKW17" s="197"/>
      <c r="EKX17" s="197"/>
      <c r="EKY17" s="197"/>
      <c r="EKZ17" s="197"/>
      <c r="ELA17" s="197"/>
      <c r="ELB17" s="197"/>
      <c r="ELC17" s="197"/>
      <c r="ELD17" s="197"/>
      <c r="ELE17" s="197"/>
      <c r="ELF17" s="197"/>
      <c r="ELG17" s="197"/>
      <c r="ELH17" s="197"/>
      <c r="ELI17" s="197"/>
      <c r="ELJ17" s="197"/>
      <c r="ELK17" s="197"/>
      <c r="ELL17" s="197"/>
      <c r="ELM17" s="197"/>
      <c r="ELN17" s="197"/>
      <c r="ELO17" s="197"/>
      <c r="ELP17" s="197"/>
      <c r="ELQ17" s="197"/>
      <c r="ELR17" s="197"/>
      <c r="ELS17" s="197"/>
      <c r="ELT17" s="197"/>
      <c r="ELU17" s="197"/>
      <c r="ELV17" s="197"/>
      <c r="ELW17" s="197"/>
      <c r="ELX17" s="197"/>
      <c r="ELY17" s="197"/>
      <c r="ELZ17" s="197"/>
      <c r="EMA17" s="197"/>
      <c r="EMB17" s="197"/>
      <c r="EMC17" s="197"/>
      <c r="EMD17" s="197"/>
      <c r="EME17" s="197"/>
      <c r="EMF17" s="197"/>
      <c r="EMG17" s="197"/>
      <c r="EMH17" s="197"/>
      <c r="EMI17" s="197"/>
      <c r="EMJ17" s="197"/>
      <c r="EMK17" s="197"/>
      <c r="EML17" s="197"/>
      <c r="EMM17" s="197"/>
      <c r="EMN17" s="197"/>
      <c r="EMO17" s="197"/>
      <c r="EMP17" s="197"/>
      <c r="EMQ17" s="197"/>
      <c r="EMR17" s="197"/>
      <c r="EMS17" s="197"/>
      <c r="EMT17" s="197"/>
      <c r="EMU17" s="197"/>
      <c r="EMV17" s="197"/>
      <c r="EMW17" s="197"/>
      <c r="EMX17" s="197"/>
      <c r="EMY17" s="197"/>
      <c r="EMZ17" s="197"/>
      <c r="ENA17" s="197"/>
      <c r="ENB17" s="197"/>
      <c r="ENC17" s="197"/>
      <c r="END17" s="197"/>
      <c r="ENE17" s="197"/>
      <c r="ENF17" s="197"/>
      <c r="ENG17" s="197"/>
      <c r="ENH17" s="197"/>
      <c r="ENI17" s="197"/>
      <c r="ENJ17" s="197"/>
      <c r="ENK17" s="197"/>
      <c r="ENL17" s="197"/>
      <c r="ENM17" s="197"/>
      <c r="ENN17" s="197"/>
      <c r="ENO17" s="197"/>
      <c r="ENP17" s="197"/>
      <c r="ENQ17" s="197"/>
      <c r="ENR17" s="197"/>
      <c r="ENS17" s="197"/>
      <c r="ENT17" s="197"/>
      <c r="ENU17" s="197"/>
      <c r="ENV17" s="197"/>
      <c r="ENW17" s="197"/>
      <c r="ENX17" s="197"/>
      <c r="ENY17" s="197"/>
      <c r="ENZ17" s="197"/>
      <c r="EOA17" s="197"/>
      <c r="EOB17" s="197"/>
      <c r="EOC17" s="197"/>
      <c r="EOD17" s="197"/>
      <c r="EOE17" s="197"/>
      <c r="EOF17" s="197"/>
      <c r="EOG17" s="197"/>
      <c r="EOH17" s="197"/>
      <c r="EOI17" s="197"/>
      <c r="EOJ17" s="197"/>
      <c r="EOK17" s="197"/>
      <c r="EOL17" s="197"/>
      <c r="EOM17" s="197"/>
      <c r="EON17" s="197"/>
      <c r="EOO17" s="197"/>
      <c r="EOP17" s="197"/>
      <c r="EOQ17" s="197"/>
      <c r="EOR17" s="197"/>
      <c r="EOS17" s="197"/>
      <c r="EOT17" s="197"/>
      <c r="EOU17" s="197"/>
      <c r="EOV17" s="197"/>
      <c r="EOW17" s="197"/>
      <c r="EOX17" s="197"/>
      <c r="EOY17" s="197"/>
      <c r="EOZ17" s="197"/>
      <c r="EPA17" s="197"/>
      <c r="EPB17" s="197"/>
      <c r="EPC17" s="197"/>
      <c r="EPD17" s="197"/>
      <c r="EPE17" s="197"/>
      <c r="EPF17" s="197"/>
      <c r="EPG17" s="197"/>
      <c r="EPH17" s="197"/>
      <c r="EPI17" s="197"/>
      <c r="EPJ17" s="197"/>
      <c r="EPK17" s="197"/>
      <c r="EPL17" s="197"/>
      <c r="EPM17" s="197"/>
      <c r="EPN17" s="197"/>
      <c r="EPO17" s="197"/>
      <c r="EPP17" s="197"/>
      <c r="EPQ17" s="197"/>
      <c r="EPR17" s="197"/>
      <c r="EPS17" s="197"/>
      <c r="EPT17" s="197"/>
      <c r="EPU17" s="197"/>
      <c r="EPV17" s="197"/>
      <c r="EPW17" s="197"/>
      <c r="EPX17" s="197"/>
      <c r="EPY17" s="197"/>
      <c r="EPZ17" s="197"/>
      <c r="EQA17" s="197"/>
      <c r="EQB17" s="197"/>
      <c r="EQC17" s="197"/>
      <c r="EQD17" s="197"/>
      <c r="EQE17" s="197"/>
      <c r="EQF17" s="197"/>
      <c r="EQG17" s="197"/>
      <c r="EQH17" s="197"/>
      <c r="EQI17" s="197"/>
      <c r="EQJ17" s="197"/>
      <c r="EQK17" s="197"/>
      <c r="EQL17" s="197"/>
      <c r="EQM17" s="197"/>
      <c r="EQN17" s="197"/>
      <c r="EQO17" s="197"/>
      <c r="EQP17" s="197"/>
      <c r="EQQ17" s="197"/>
      <c r="EQR17" s="197"/>
      <c r="EQS17" s="197"/>
      <c r="EQT17" s="197"/>
      <c r="EQU17" s="197"/>
      <c r="EQV17" s="197"/>
      <c r="EQW17" s="197"/>
      <c r="EQX17" s="197"/>
      <c r="EQY17" s="197"/>
      <c r="EQZ17" s="197"/>
      <c r="ERA17" s="197"/>
      <c r="ERB17" s="197"/>
      <c r="ERC17" s="197"/>
      <c r="ERD17" s="197"/>
      <c r="ERE17" s="197"/>
      <c r="ERF17" s="197"/>
      <c r="ERG17" s="197"/>
      <c r="ERH17" s="197"/>
      <c r="ERI17" s="197"/>
      <c r="ERJ17" s="197"/>
      <c r="ERK17" s="197"/>
      <c r="ERL17" s="197"/>
      <c r="ERM17" s="197"/>
      <c r="ERN17" s="197"/>
      <c r="ERO17" s="197"/>
      <c r="ERP17" s="197"/>
      <c r="ERQ17" s="197"/>
      <c r="ERR17" s="197"/>
      <c r="ERS17" s="197"/>
      <c r="ERT17" s="197"/>
      <c r="ERU17" s="197"/>
      <c r="ERV17" s="197"/>
      <c r="ERW17" s="197"/>
      <c r="ERX17" s="197"/>
      <c r="ERY17" s="197"/>
      <c r="ERZ17" s="197"/>
      <c r="ESA17" s="197"/>
      <c r="ESB17" s="197"/>
      <c r="ESC17" s="197"/>
      <c r="ESD17" s="197"/>
      <c r="ESE17" s="197"/>
      <c r="ESF17" s="197"/>
      <c r="ESG17" s="197"/>
      <c r="ESH17" s="197"/>
      <c r="ESI17" s="197"/>
      <c r="ESJ17" s="197"/>
      <c r="ESK17" s="197"/>
      <c r="ESL17" s="197"/>
      <c r="ESM17" s="197"/>
      <c r="ESN17" s="197"/>
      <c r="ESO17" s="197"/>
      <c r="ESP17" s="197"/>
      <c r="ESQ17" s="197"/>
      <c r="ESR17" s="197"/>
      <c r="ESS17" s="197"/>
      <c r="EST17" s="197"/>
      <c r="ESU17" s="197"/>
      <c r="ESV17" s="197"/>
      <c r="ESW17" s="197"/>
      <c r="ESX17" s="197"/>
      <c r="ESY17" s="197"/>
      <c r="ESZ17" s="197"/>
      <c r="ETA17" s="197"/>
      <c r="ETB17" s="197"/>
      <c r="ETC17" s="197"/>
      <c r="ETD17" s="197"/>
      <c r="ETE17" s="197"/>
      <c r="ETF17" s="197"/>
      <c r="ETG17" s="197"/>
      <c r="ETH17" s="197"/>
      <c r="ETI17" s="197"/>
      <c r="ETJ17" s="197"/>
      <c r="ETK17" s="197"/>
      <c r="ETL17" s="197"/>
      <c r="ETM17" s="197"/>
      <c r="ETN17" s="197"/>
      <c r="ETO17" s="197"/>
      <c r="ETP17" s="197"/>
      <c r="ETQ17" s="197"/>
      <c r="ETR17" s="197"/>
      <c r="ETS17" s="197"/>
      <c r="ETT17" s="197"/>
      <c r="ETU17" s="197"/>
      <c r="ETV17" s="197"/>
      <c r="ETW17" s="197"/>
      <c r="ETX17" s="197"/>
      <c r="ETY17" s="197"/>
      <c r="ETZ17" s="197"/>
      <c r="EUA17" s="197"/>
      <c r="EUB17" s="197"/>
      <c r="EUC17" s="197"/>
      <c r="EUD17" s="197"/>
      <c r="EUE17" s="197"/>
      <c r="EUF17" s="197"/>
      <c r="EUG17" s="197"/>
      <c r="EUH17" s="197"/>
      <c r="EUI17" s="197"/>
      <c r="EUJ17" s="197"/>
      <c r="EUK17" s="197"/>
      <c r="EUL17" s="197"/>
      <c r="EUM17" s="197"/>
      <c r="EUN17" s="197"/>
      <c r="EUO17" s="197"/>
      <c r="EUP17" s="197"/>
      <c r="EUQ17" s="197"/>
      <c r="EUR17" s="197"/>
      <c r="EUS17" s="197"/>
      <c r="EUT17" s="197"/>
      <c r="EUU17" s="197"/>
      <c r="EUV17" s="197"/>
      <c r="EUW17" s="197"/>
      <c r="EUX17" s="197"/>
      <c r="EUY17" s="197"/>
      <c r="EUZ17" s="197"/>
      <c r="EVA17" s="197"/>
      <c r="EVB17" s="197"/>
      <c r="EVC17" s="197"/>
      <c r="EVD17" s="197"/>
      <c r="EVE17" s="197"/>
      <c r="EVF17" s="197"/>
      <c r="EVG17" s="197"/>
      <c r="EVH17" s="197"/>
      <c r="EVI17" s="197"/>
      <c r="EVJ17" s="197"/>
      <c r="EVK17" s="197"/>
      <c r="EVL17" s="197"/>
      <c r="EVM17" s="197"/>
      <c r="EVN17" s="197"/>
      <c r="EVO17" s="197"/>
      <c r="EVP17" s="197"/>
      <c r="EVQ17" s="197"/>
      <c r="EVR17" s="197"/>
      <c r="EVS17" s="197"/>
      <c r="EVT17" s="197"/>
      <c r="EVU17" s="197"/>
      <c r="EVV17" s="197"/>
      <c r="EVW17" s="197"/>
      <c r="EVX17" s="197"/>
      <c r="EVY17" s="197"/>
      <c r="EVZ17" s="197"/>
      <c r="EWA17" s="197"/>
      <c r="EWB17" s="197"/>
      <c r="EWC17" s="197"/>
      <c r="EWD17" s="197"/>
      <c r="EWE17" s="197"/>
      <c r="EWF17" s="197"/>
      <c r="EWG17" s="197"/>
      <c r="EWH17" s="197"/>
      <c r="EWI17" s="197"/>
      <c r="EWJ17" s="197"/>
      <c r="EWK17" s="197"/>
      <c r="EWL17" s="197"/>
      <c r="EWM17" s="197"/>
      <c r="EWN17" s="197"/>
      <c r="EWO17" s="197"/>
      <c r="EWP17" s="197"/>
      <c r="EWQ17" s="197"/>
      <c r="EWR17" s="197"/>
      <c r="EWS17" s="197"/>
      <c r="EWT17" s="197"/>
      <c r="EWU17" s="197"/>
      <c r="EWV17" s="197"/>
      <c r="EWW17" s="197"/>
      <c r="EWX17" s="197"/>
      <c r="EWY17" s="197"/>
      <c r="EWZ17" s="197"/>
      <c r="EXA17" s="197"/>
      <c r="EXB17" s="197"/>
      <c r="EXC17" s="197"/>
      <c r="EXD17" s="197"/>
      <c r="EXE17" s="197"/>
      <c r="EXF17" s="197"/>
      <c r="EXG17" s="197"/>
      <c r="EXH17" s="197"/>
      <c r="EXI17" s="197"/>
      <c r="EXJ17" s="197"/>
      <c r="EXK17" s="197"/>
      <c r="EXL17" s="197"/>
      <c r="EXM17" s="197"/>
      <c r="EXN17" s="197"/>
      <c r="EXO17" s="197"/>
      <c r="EXP17" s="197"/>
      <c r="EXQ17" s="197"/>
      <c r="EXR17" s="197"/>
      <c r="EXS17" s="197"/>
      <c r="EXT17" s="197"/>
      <c r="EXU17" s="197"/>
      <c r="EXV17" s="197"/>
      <c r="EXW17" s="197"/>
      <c r="EXX17" s="197"/>
      <c r="EXY17" s="197"/>
      <c r="EXZ17" s="197"/>
      <c r="EYA17" s="197"/>
      <c r="EYB17" s="197"/>
      <c r="EYC17" s="197"/>
      <c r="EYD17" s="197"/>
      <c r="EYE17" s="197"/>
      <c r="EYF17" s="197"/>
      <c r="EYG17" s="197"/>
      <c r="EYH17" s="197"/>
      <c r="EYI17" s="197"/>
      <c r="EYJ17" s="197"/>
      <c r="EYK17" s="197"/>
      <c r="EYL17" s="197"/>
      <c r="EYM17" s="197"/>
      <c r="EYN17" s="197"/>
      <c r="EYO17" s="197"/>
      <c r="EYP17" s="197"/>
      <c r="EYQ17" s="197"/>
      <c r="EYR17" s="197"/>
      <c r="EYS17" s="197"/>
      <c r="EYT17" s="197"/>
      <c r="EYU17" s="197"/>
      <c r="EYV17" s="197"/>
      <c r="EYW17" s="197"/>
      <c r="EYX17" s="197"/>
      <c r="EYY17" s="197"/>
      <c r="EYZ17" s="197"/>
      <c r="EZA17" s="197"/>
      <c r="EZB17" s="197"/>
      <c r="EZC17" s="197"/>
      <c r="EZD17" s="197"/>
      <c r="EZE17" s="197"/>
      <c r="EZF17" s="197"/>
      <c r="EZG17" s="197"/>
      <c r="EZH17" s="197"/>
      <c r="EZI17" s="197"/>
      <c r="EZJ17" s="197"/>
      <c r="EZK17" s="197"/>
      <c r="EZL17" s="197"/>
      <c r="EZM17" s="197"/>
      <c r="EZN17" s="197"/>
      <c r="EZO17" s="197"/>
      <c r="EZP17" s="197"/>
      <c r="EZQ17" s="197"/>
      <c r="EZR17" s="197"/>
      <c r="EZS17" s="197"/>
      <c r="EZT17" s="197"/>
      <c r="EZU17" s="197"/>
      <c r="EZV17" s="197"/>
      <c r="EZW17" s="197"/>
      <c r="EZX17" s="197"/>
      <c r="EZY17" s="197"/>
      <c r="EZZ17" s="197"/>
      <c r="FAA17" s="197"/>
      <c r="FAB17" s="197"/>
      <c r="FAC17" s="197"/>
      <c r="FAD17" s="197"/>
      <c r="FAE17" s="197"/>
      <c r="FAF17" s="197"/>
      <c r="FAG17" s="197"/>
      <c r="FAH17" s="197"/>
      <c r="FAI17" s="197"/>
      <c r="FAJ17" s="197"/>
      <c r="FAK17" s="197"/>
      <c r="FAL17" s="197"/>
      <c r="FAM17" s="197"/>
      <c r="FAN17" s="197"/>
      <c r="FAO17" s="197"/>
      <c r="FAP17" s="197"/>
      <c r="FAQ17" s="197"/>
      <c r="FAR17" s="197"/>
      <c r="FAS17" s="197"/>
      <c r="FAT17" s="197"/>
      <c r="FAU17" s="197"/>
      <c r="FAV17" s="197"/>
      <c r="FAW17" s="197"/>
      <c r="FAX17" s="197"/>
      <c r="FAY17" s="197"/>
      <c r="FAZ17" s="197"/>
      <c r="FBA17" s="197"/>
      <c r="FBB17" s="197"/>
      <c r="FBC17" s="197"/>
      <c r="FBD17" s="197"/>
      <c r="FBE17" s="197"/>
      <c r="FBF17" s="197"/>
      <c r="FBG17" s="197"/>
      <c r="FBH17" s="197"/>
      <c r="FBI17" s="197"/>
      <c r="FBJ17" s="197"/>
      <c r="FBK17" s="197"/>
      <c r="FBL17" s="197"/>
      <c r="FBM17" s="197"/>
      <c r="FBN17" s="197"/>
      <c r="FBO17" s="197"/>
      <c r="FBP17" s="197"/>
      <c r="FBQ17" s="197"/>
      <c r="FBR17" s="197"/>
      <c r="FBS17" s="197"/>
      <c r="FBT17" s="197"/>
      <c r="FBU17" s="197"/>
      <c r="FBV17" s="197"/>
      <c r="FBW17" s="197"/>
      <c r="FBX17" s="197"/>
      <c r="FBY17" s="197"/>
      <c r="FBZ17" s="197"/>
      <c r="FCA17" s="197"/>
      <c r="FCB17" s="197"/>
      <c r="FCC17" s="197"/>
      <c r="FCD17" s="197"/>
      <c r="FCE17" s="197"/>
      <c r="FCF17" s="197"/>
      <c r="FCG17" s="197"/>
      <c r="FCH17" s="197"/>
      <c r="FCI17" s="197"/>
      <c r="FCJ17" s="197"/>
      <c r="FCK17" s="197"/>
      <c r="FCL17" s="197"/>
      <c r="FCM17" s="197"/>
      <c r="FCN17" s="197"/>
      <c r="FCO17" s="197"/>
      <c r="FCP17" s="197"/>
      <c r="FCQ17" s="197"/>
      <c r="FCR17" s="197"/>
      <c r="FCS17" s="197"/>
      <c r="FCT17" s="197"/>
      <c r="FCU17" s="197"/>
      <c r="FCV17" s="197"/>
      <c r="FCW17" s="197"/>
      <c r="FCX17" s="197"/>
      <c r="FCY17" s="197"/>
      <c r="FCZ17" s="197"/>
      <c r="FDA17" s="197"/>
      <c r="FDB17" s="197"/>
      <c r="FDC17" s="197"/>
      <c r="FDD17" s="197"/>
      <c r="FDE17" s="197"/>
      <c r="FDF17" s="197"/>
      <c r="FDG17" s="197"/>
      <c r="FDH17" s="197"/>
      <c r="FDI17" s="197"/>
      <c r="FDJ17" s="197"/>
      <c r="FDK17" s="197"/>
      <c r="FDL17" s="197"/>
      <c r="FDM17" s="197"/>
      <c r="FDN17" s="197"/>
      <c r="FDO17" s="197"/>
      <c r="FDP17" s="197"/>
      <c r="FDQ17" s="197"/>
      <c r="FDR17" s="197"/>
      <c r="FDS17" s="197"/>
      <c r="FDT17" s="197"/>
      <c r="FDU17" s="197"/>
      <c r="FDV17" s="197"/>
      <c r="FDW17" s="197"/>
      <c r="FDX17" s="197"/>
      <c r="FDY17" s="197"/>
      <c r="FDZ17" s="197"/>
      <c r="FEA17" s="197"/>
      <c r="FEB17" s="197"/>
      <c r="FEC17" s="197"/>
      <c r="FED17" s="197"/>
      <c r="FEE17" s="197"/>
      <c r="FEF17" s="197"/>
      <c r="FEG17" s="197"/>
      <c r="FEH17" s="197"/>
      <c r="FEI17" s="197"/>
      <c r="FEJ17" s="197"/>
      <c r="FEK17" s="197"/>
      <c r="FEL17" s="197"/>
      <c r="FEM17" s="197"/>
      <c r="FEN17" s="197"/>
      <c r="FEO17" s="197"/>
      <c r="FEP17" s="197"/>
      <c r="FEQ17" s="197"/>
      <c r="FER17" s="197"/>
      <c r="FES17" s="197"/>
      <c r="FET17" s="197"/>
      <c r="FEU17" s="197"/>
      <c r="FEV17" s="197"/>
      <c r="FEW17" s="197"/>
      <c r="FEX17" s="197"/>
      <c r="FEY17" s="197"/>
      <c r="FEZ17" s="197"/>
      <c r="FFA17" s="197"/>
      <c r="FFB17" s="197"/>
      <c r="FFC17" s="197"/>
      <c r="FFD17" s="197"/>
      <c r="FFE17" s="197"/>
      <c r="FFF17" s="197"/>
      <c r="FFG17" s="197"/>
      <c r="FFH17" s="197"/>
      <c r="FFI17" s="197"/>
      <c r="FFJ17" s="197"/>
      <c r="FFK17" s="197"/>
      <c r="FFL17" s="197"/>
      <c r="FFM17" s="197"/>
      <c r="FFN17" s="197"/>
      <c r="FFO17" s="197"/>
      <c r="FFP17" s="197"/>
      <c r="FFQ17" s="197"/>
      <c r="FFR17" s="197"/>
      <c r="FFS17" s="197"/>
      <c r="FFT17" s="197"/>
      <c r="FFU17" s="197"/>
      <c r="FFV17" s="197"/>
      <c r="FFW17" s="197"/>
      <c r="FFX17" s="197"/>
      <c r="FFY17" s="197"/>
      <c r="FFZ17" s="197"/>
      <c r="FGA17" s="197"/>
      <c r="FGB17" s="197"/>
      <c r="FGC17" s="197"/>
      <c r="FGD17" s="197"/>
      <c r="FGE17" s="197"/>
      <c r="FGF17" s="197"/>
      <c r="FGG17" s="197"/>
      <c r="FGH17" s="197"/>
      <c r="FGI17" s="197"/>
      <c r="FGJ17" s="197"/>
      <c r="FGK17" s="197"/>
      <c r="FGL17" s="197"/>
      <c r="FGM17" s="197"/>
      <c r="FGN17" s="197"/>
      <c r="FGO17" s="197"/>
      <c r="FGP17" s="197"/>
      <c r="FGQ17" s="197"/>
      <c r="FGR17" s="197"/>
      <c r="FGS17" s="197"/>
      <c r="FGT17" s="197"/>
      <c r="FGU17" s="197"/>
      <c r="FGV17" s="197"/>
      <c r="FGW17" s="197"/>
      <c r="FGX17" s="197"/>
      <c r="FGY17" s="197"/>
      <c r="FGZ17" s="197"/>
      <c r="FHA17" s="197"/>
      <c r="FHB17" s="197"/>
      <c r="FHC17" s="197"/>
      <c r="FHD17" s="197"/>
      <c r="FHE17" s="197"/>
      <c r="FHF17" s="197"/>
      <c r="FHG17" s="197"/>
      <c r="FHH17" s="197"/>
      <c r="FHI17" s="197"/>
      <c r="FHJ17" s="197"/>
      <c r="FHK17" s="197"/>
      <c r="FHL17" s="197"/>
      <c r="FHM17" s="197"/>
      <c r="FHN17" s="197"/>
      <c r="FHO17" s="197"/>
      <c r="FHP17" s="197"/>
      <c r="FHQ17" s="197"/>
      <c r="FHR17" s="197"/>
      <c r="FHS17" s="197"/>
      <c r="FHT17" s="197"/>
      <c r="FHU17" s="197"/>
      <c r="FHV17" s="197"/>
      <c r="FHW17" s="197"/>
      <c r="FHX17" s="197"/>
      <c r="FHY17" s="197"/>
      <c r="FHZ17" s="197"/>
      <c r="FIA17" s="197"/>
      <c r="FIB17" s="197"/>
      <c r="FIC17" s="197"/>
      <c r="FID17" s="197"/>
      <c r="FIE17" s="197"/>
      <c r="FIF17" s="197"/>
      <c r="FIG17" s="197"/>
      <c r="FIH17" s="197"/>
      <c r="FII17" s="197"/>
      <c r="FIJ17" s="197"/>
      <c r="FIK17" s="197"/>
      <c r="FIL17" s="197"/>
      <c r="FIM17" s="197"/>
      <c r="FIN17" s="197"/>
      <c r="FIO17" s="197"/>
      <c r="FIP17" s="197"/>
      <c r="FIQ17" s="197"/>
      <c r="FIR17" s="197"/>
      <c r="FIS17" s="197"/>
      <c r="FIT17" s="197"/>
      <c r="FIU17" s="197"/>
      <c r="FIV17" s="197"/>
      <c r="FIW17" s="197"/>
      <c r="FIX17" s="197"/>
      <c r="FIY17" s="197"/>
      <c r="FIZ17" s="197"/>
      <c r="FJA17" s="197"/>
      <c r="FJB17" s="197"/>
      <c r="FJC17" s="197"/>
      <c r="FJD17" s="197"/>
      <c r="FJE17" s="197"/>
      <c r="FJF17" s="197"/>
      <c r="FJG17" s="197"/>
      <c r="FJH17" s="197"/>
      <c r="FJI17" s="197"/>
      <c r="FJJ17" s="197"/>
      <c r="FJK17" s="197"/>
      <c r="FJL17" s="197"/>
      <c r="FJM17" s="197"/>
      <c r="FJN17" s="197"/>
      <c r="FJO17" s="197"/>
      <c r="FJP17" s="197"/>
      <c r="FJQ17" s="197"/>
      <c r="FJR17" s="197"/>
      <c r="FJS17" s="197"/>
      <c r="FJT17" s="197"/>
      <c r="FJU17" s="197"/>
      <c r="FJV17" s="197"/>
      <c r="FJW17" s="197"/>
      <c r="FJX17" s="197"/>
      <c r="FJY17" s="197"/>
      <c r="FJZ17" s="197"/>
      <c r="FKA17" s="197"/>
      <c r="FKB17" s="197"/>
      <c r="FKC17" s="197"/>
      <c r="FKD17" s="197"/>
      <c r="FKE17" s="197"/>
      <c r="FKF17" s="197"/>
      <c r="FKG17" s="197"/>
      <c r="FKH17" s="197"/>
      <c r="FKI17" s="197"/>
      <c r="FKJ17" s="197"/>
      <c r="FKK17" s="197"/>
      <c r="FKL17" s="197"/>
      <c r="FKM17" s="197"/>
      <c r="FKN17" s="197"/>
      <c r="FKO17" s="197"/>
      <c r="FKP17" s="197"/>
      <c r="FKQ17" s="197"/>
      <c r="FKR17" s="197"/>
      <c r="FKS17" s="197"/>
      <c r="FKT17" s="197"/>
      <c r="FKU17" s="197"/>
      <c r="FKV17" s="197"/>
      <c r="FKW17" s="197"/>
      <c r="FKX17" s="197"/>
      <c r="FKY17" s="197"/>
      <c r="FKZ17" s="197"/>
      <c r="FLA17" s="197"/>
      <c r="FLB17" s="197"/>
      <c r="FLC17" s="197"/>
      <c r="FLD17" s="197"/>
      <c r="FLE17" s="197"/>
      <c r="FLF17" s="197"/>
      <c r="FLG17" s="197"/>
      <c r="FLH17" s="197"/>
      <c r="FLI17" s="197"/>
      <c r="FLJ17" s="197"/>
      <c r="FLK17" s="197"/>
      <c r="FLL17" s="197"/>
      <c r="FLM17" s="197"/>
      <c r="FLN17" s="197"/>
      <c r="FLO17" s="197"/>
      <c r="FLP17" s="197"/>
      <c r="FLQ17" s="197"/>
      <c r="FLR17" s="197"/>
      <c r="FLS17" s="197"/>
      <c r="FLT17" s="197"/>
      <c r="FLU17" s="197"/>
      <c r="FLV17" s="197"/>
      <c r="FLW17" s="197"/>
      <c r="FLX17" s="197"/>
      <c r="FLY17" s="197"/>
      <c r="FLZ17" s="197"/>
      <c r="FMA17" s="197"/>
      <c r="FMB17" s="197"/>
      <c r="FMC17" s="197"/>
      <c r="FMD17" s="197"/>
      <c r="FME17" s="197"/>
      <c r="FMF17" s="197"/>
      <c r="FMG17" s="197"/>
      <c r="FMH17" s="197"/>
      <c r="FMI17" s="197"/>
      <c r="FMJ17" s="197"/>
      <c r="FMK17" s="197"/>
      <c r="FML17" s="197"/>
      <c r="FMM17" s="197"/>
      <c r="FMN17" s="197"/>
      <c r="FMO17" s="197"/>
      <c r="FMP17" s="197"/>
      <c r="FMQ17" s="197"/>
      <c r="FMR17" s="197"/>
      <c r="FMS17" s="197"/>
      <c r="FMT17" s="197"/>
      <c r="FMU17" s="197"/>
      <c r="FMV17" s="197"/>
      <c r="FMW17" s="197"/>
      <c r="FMX17" s="197"/>
      <c r="FMY17" s="197"/>
      <c r="FMZ17" s="197"/>
      <c r="FNA17" s="197"/>
      <c r="FNB17" s="197"/>
      <c r="FNC17" s="197"/>
      <c r="FND17" s="197"/>
      <c r="FNE17" s="197"/>
      <c r="FNF17" s="197"/>
      <c r="FNG17" s="197"/>
      <c r="FNH17" s="197"/>
      <c r="FNI17" s="197"/>
      <c r="FNJ17" s="197"/>
      <c r="FNK17" s="197"/>
      <c r="FNL17" s="197"/>
      <c r="FNM17" s="197"/>
      <c r="FNN17" s="197"/>
      <c r="FNO17" s="197"/>
      <c r="FNP17" s="197"/>
      <c r="FNQ17" s="197"/>
      <c r="FNR17" s="197"/>
      <c r="FNS17" s="197"/>
      <c r="FNT17" s="197"/>
      <c r="FNU17" s="197"/>
      <c r="FNV17" s="197"/>
      <c r="FNW17" s="197"/>
      <c r="FNX17" s="197"/>
      <c r="FNY17" s="197"/>
      <c r="FNZ17" s="197"/>
      <c r="FOA17" s="197"/>
      <c r="FOB17" s="197"/>
      <c r="FOC17" s="197"/>
      <c r="FOD17" s="197"/>
      <c r="FOE17" s="197"/>
      <c r="FOF17" s="197"/>
      <c r="FOG17" s="197"/>
      <c r="FOH17" s="197"/>
      <c r="FOI17" s="197"/>
      <c r="FOJ17" s="197"/>
      <c r="FOK17" s="197"/>
      <c r="FOL17" s="197"/>
      <c r="FOM17" s="197"/>
      <c r="FON17" s="197"/>
      <c r="FOO17" s="197"/>
      <c r="FOP17" s="197"/>
      <c r="FOQ17" s="197"/>
      <c r="FOR17" s="197"/>
      <c r="FOS17" s="197"/>
      <c r="FOT17" s="197"/>
      <c r="FOU17" s="197"/>
      <c r="FOV17" s="197"/>
      <c r="FOW17" s="197"/>
      <c r="FOX17" s="197"/>
      <c r="FOY17" s="197"/>
      <c r="FOZ17" s="197"/>
      <c r="FPA17" s="197"/>
      <c r="FPB17" s="197"/>
      <c r="FPC17" s="197"/>
      <c r="FPD17" s="197"/>
      <c r="FPE17" s="197"/>
      <c r="FPF17" s="197"/>
      <c r="FPG17" s="197"/>
      <c r="FPH17" s="197"/>
      <c r="FPI17" s="197"/>
      <c r="FPJ17" s="197"/>
      <c r="FPK17" s="197"/>
      <c r="FPL17" s="197"/>
      <c r="FPM17" s="197"/>
      <c r="FPN17" s="197"/>
      <c r="FPO17" s="197"/>
      <c r="FPP17" s="197"/>
      <c r="FPQ17" s="197"/>
      <c r="FPR17" s="197"/>
      <c r="FPS17" s="197"/>
      <c r="FPT17" s="197"/>
      <c r="FPU17" s="197"/>
      <c r="FPV17" s="197"/>
      <c r="FPW17" s="197"/>
      <c r="FPX17" s="197"/>
      <c r="FPY17" s="197"/>
      <c r="FPZ17" s="197"/>
      <c r="FQA17" s="197"/>
      <c r="FQB17" s="197"/>
      <c r="FQC17" s="197"/>
      <c r="FQD17" s="197"/>
      <c r="FQE17" s="197"/>
      <c r="FQF17" s="197"/>
      <c r="FQG17" s="197"/>
      <c r="FQH17" s="197"/>
      <c r="FQI17" s="197"/>
      <c r="FQJ17" s="197"/>
      <c r="FQK17" s="197"/>
      <c r="FQL17" s="197"/>
      <c r="FQM17" s="197"/>
      <c r="FQN17" s="197"/>
      <c r="FQO17" s="197"/>
      <c r="FQP17" s="197"/>
      <c r="FQQ17" s="197"/>
      <c r="FQR17" s="197"/>
      <c r="FQS17" s="197"/>
      <c r="FQT17" s="197"/>
      <c r="FQU17" s="197"/>
      <c r="FQV17" s="197"/>
      <c r="FQW17" s="197"/>
      <c r="FQX17" s="197"/>
      <c r="FQY17" s="197"/>
      <c r="FQZ17" s="197"/>
      <c r="FRA17" s="197"/>
      <c r="FRB17" s="197"/>
      <c r="FRC17" s="197"/>
      <c r="FRD17" s="197"/>
      <c r="FRE17" s="197"/>
      <c r="FRF17" s="197"/>
      <c r="FRG17" s="197"/>
      <c r="FRH17" s="197"/>
      <c r="FRI17" s="197"/>
      <c r="FRJ17" s="197"/>
      <c r="FRK17" s="197"/>
      <c r="FRL17" s="197"/>
      <c r="FRM17" s="197"/>
      <c r="FRN17" s="197"/>
      <c r="FRO17" s="197"/>
      <c r="FRP17" s="197"/>
      <c r="FRQ17" s="197"/>
      <c r="FRR17" s="197"/>
      <c r="FRS17" s="197"/>
      <c r="FRT17" s="197"/>
      <c r="FRU17" s="197"/>
      <c r="FRV17" s="197"/>
      <c r="FRW17" s="197"/>
      <c r="FRX17" s="197"/>
      <c r="FRY17" s="197"/>
      <c r="FRZ17" s="197"/>
      <c r="FSA17" s="197"/>
      <c r="FSB17" s="197"/>
      <c r="FSC17" s="197"/>
      <c r="FSD17" s="197"/>
      <c r="FSE17" s="197"/>
      <c r="FSF17" s="197"/>
      <c r="FSG17" s="197"/>
      <c r="FSH17" s="197"/>
      <c r="FSI17" s="197"/>
      <c r="FSJ17" s="197"/>
      <c r="FSK17" s="197"/>
      <c r="FSL17" s="197"/>
      <c r="FSM17" s="197"/>
      <c r="FSN17" s="197"/>
      <c r="FSO17" s="197"/>
      <c r="FSP17" s="197"/>
      <c r="FSQ17" s="197"/>
      <c r="FSR17" s="197"/>
      <c r="FSS17" s="197"/>
      <c r="FST17" s="197"/>
      <c r="FSU17" s="197"/>
      <c r="FSV17" s="197"/>
      <c r="FSW17" s="197"/>
      <c r="FSX17" s="197"/>
      <c r="FSY17" s="197"/>
      <c r="FSZ17" s="197"/>
      <c r="FTA17" s="197"/>
      <c r="FTB17" s="197"/>
      <c r="FTC17" s="197"/>
      <c r="FTD17" s="197"/>
      <c r="FTE17" s="197"/>
      <c r="FTF17" s="197"/>
      <c r="FTG17" s="197"/>
      <c r="FTH17" s="197"/>
      <c r="FTI17" s="197"/>
      <c r="FTJ17" s="197"/>
      <c r="FTK17" s="197"/>
      <c r="FTL17" s="197"/>
      <c r="FTM17" s="197"/>
      <c r="FTN17" s="197"/>
      <c r="FTO17" s="197"/>
      <c r="FTP17" s="197"/>
      <c r="FTQ17" s="197"/>
      <c r="FTR17" s="197"/>
      <c r="FTS17" s="197"/>
      <c r="FTT17" s="197"/>
      <c r="FTU17" s="197"/>
      <c r="FTV17" s="197"/>
      <c r="FTW17" s="197"/>
      <c r="FTX17" s="197"/>
      <c r="FTY17" s="197"/>
      <c r="FTZ17" s="197"/>
      <c r="FUA17" s="197"/>
      <c r="FUB17" s="197"/>
      <c r="FUC17" s="197"/>
      <c r="FUD17" s="197"/>
      <c r="FUE17" s="197"/>
      <c r="FUF17" s="197"/>
      <c r="FUG17" s="197"/>
      <c r="FUH17" s="197"/>
      <c r="FUI17" s="197"/>
      <c r="FUJ17" s="197"/>
      <c r="FUK17" s="197"/>
      <c r="FUL17" s="197"/>
      <c r="FUM17" s="197"/>
      <c r="FUN17" s="197"/>
      <c r="FUO17" s="197"/>
      <c r="FUP17" s="197"/>
      <c r="FUQ17" s="197"/>
      <c r="FUR17" s="197"/>
      <c r="FUS17" s="197"/>
      <c r="FUT17" s="197"/>
      <c r="FUU17" s="197"/>
      <c r="FUV17" s="197"/>
      <c r="FUW17" s="197"/>
      <c r="FUX17" s="197"/>
      <c r="FUY17" s="197"/>
      <c r="FUZ17" s="197"/>
      <c r="FVA17" s="197"/>
      <c r="FVB17" s="197"/>
      <c r="FVC17" s="197"/>
      <c r="FVD17" s="197"/>
      <c r="FVE17" s="197"/>
      <c r="FVF17" s="197"/>
      <c r="FVG17" s="197"/>
      <c r="FVH17" s="197"/>
      <c r="FVI17" s="197"/>
      <c r="FVJ17" s="197"/>
      <c r="FVK17" s="197"/>
      <c r="FVL17" s="197"/>
      <c r="FVM17" s="197"/>
      <c r="FVN17" s="197"/>
      <c r="FVO17" s="197"/>
      <c r="FVP17" s="197"/>
      <c r="FVQ17" s="197"/>
      <c r="FVR17" s="197"/>
      <c r="FVS17" s="197"/>
      <c r="FVT17" s="197"/>
      <c r="FVU17" s="197"/>
      <c r="FVV17" s="197"/>
      <c r="FVW17" s="197"/>
      <c r="FVX17" s="197"/>
      <c r="FVY17" s="197"/>
      <c r="FVZ17" s="197"/>
      <c r="FWA17" s="197"/>
      <c r="FWB17" s="197"/>
      <c r="FWC17" s="197"/>
      <c r="FWD17" s="197"/>
      <c r="FWE17" s="197"/>
      <c r="FWF17" s="197"/>
      <c r="FWG17" s="197"/>
      <c r="FWH17" s="197"/>
      <c r="FWI17" s="197"/>
      <c r="FWJ17" s="197"/>
      <c r="FWK17" s="197"/>
      <c r="FWL17" s="197"/>
      <c r="FWM17" s="197"/>
      <c r="FWN17" s="197"/>
      <c r="FWO17" s="197"/>
      <c r="FWP17" s="197"/>
      <c r="FWQ17" s="197"/>
      <c r="FWR17" s="197"/>
      <c r="FWS17" s="197"/>
      <c r="FWT17" s="197"/>
      <c r="FWU17" s="197"/>
      <c r="FWV17" s="197"/>
      <c r="FWW17" s="197"/>
      <c r="FWX17" s="197"/>
      <c r="FWY17" s="197"/>
      <c r="FWZ17" s="197"/>
      <c r="FXA17" s="197"/>
      <c r="FXB17" s="197"/>
      <c r="FXC17" s="197"/>
      <c r="FXD17" s="197"/>
      <c r="FXE17" s="197"/>
      <c r="FXF17" s="197"/>
      <c r="FXG17" s="197"/>
      <c r="FXH17" s="197"/>
      <c r="FXI17" s="197"/>
      <c r="FXJ17" s="197"/>
      <c r="FXK17" s="197"/>
      <c r="FXL17" s="197"/>
      <c r="FXM17" s="197"/>
      <c r="FXN17" s="197"/>
      <c r="FXO17" s="197"/>
      <c r="FXP17" s="197"/>
      <c r="FXQ17" s="197"/>
      <c r="FXR17" s="197"/>
      <c r="FXS17" s="197"/>
      <c r="FXT17" s="197"/>
      <c r="FXU17" s="197"/>
      <c r="FXV17" s="197"/>
      <c r="FXW17" s="197"/>
      <c r="FXX17" s="197"/>
      <c r="FXY17" s="197"/>
      <c r="FXZ17" s="197"/>
      <c r="FYA17" s="197"/>
      <c r="FYB17" s="197"/>
      <c r="FYC17" s="197"/>
      <c r="FYD17" s="197"/>
      <c r="FYE17" s="197"/>
      <c r="FYF17" s="197"/>
      <c r="FYG17" s="197"/>
      <c r="FYH17" s="197"/>
      <c r="FYI17" s="197"/>
      <c r="FYJ17" s="197"/>
      <c r="FYK17" s="197"/>
      <c r="FYL17" s="197"/>
      <c r="FYM17" s="197"/>
      <c r="FYN17" s="197"/>
      <c r="FYO17" s="197"/>
      <c r="FYP17" s="197"/>
      <c r="FYQ17" s="197"/>
      <c r="FYR17" s="197"/>
      <c r="FYS17" s="197"/>
      <c r="FYT17" s="197"/>
      <c r="FYU17" s="197"/>
      <c r="FYV17" s="197"/>
      <c r="FYW17" s="197"/>
      <c r="FYX17" s="197"/>
      <c r="FYY17" s="197"/>
      <c r="FYZ17" s="197"/>
      <c r="FZA17" s="197"/>
      <c r="FZB17" s="197"/>
      <c r="FZC17" s="197"/>
      <c r="FZD17" s="197"/>
      <c r="FZE17" s="197"/>
      <c r="FZF17" s="197"/>
      <c r="FZG17" s="197"/>
      <c r="FZH17" s="197"/>
      <c r="FZI17" s="197"/>
      <c r="FZJ17" s="197"/>
      <c r="FZK17" s="197"/>
      <c r="FZL17" s="197"/>
      <c r="FZM17" s="197"/>
      <c r="FZN17" s="197"/>
      <c r="FZO17" s="197"/>
      <c r="FZP17" s="197"/>
      <c r="FZQ17" s="197"/>
      <c r="FZR17" s="197"/>
      <c r="FZS17" s="197"/>
      <c r="FZT17" s="197"/>
      <c r="FZU17" s="197"/>
      <c r="FZV17" s="197"/>
      <c r="FZW17" s="197"/>
      <c r="FZX17" s="197"/>
      <c r="FZY17" s="197"/>
      <c r="FZZ17" s="197"/>
      <c r="GAA17" s="197"/>
      <c r="GAB17" s="197"/>
      <c r="GAC17" s="197"/>
      <c r="GAD17" s="197"/>
      <c r="GAE17" s="197"/>
      <c r="GAF17" s="197"/>
      <c r="GAG17" s="197"/>
      <c r="GAH17" s="197"/>
      <c r="GAI17" s="197"/>
      <c r="GAJ17" s="197"/>
      <c r="GAK17" s="197"/>
      <c r="GAL17" s="197"/>
      <c r="GAM17" s="197"/>
      <c r="GAN17" s="197"/>
      <c r="GAO17" s="197"/>
      <c r="GAP17" s="197"/>
      <c r="GAQ17" s="197"/>
      <c r="GAR17" s="197"/>
      <c r="GAS17" s="197"/>
      <c r="GAT17" s="197"/>
      <c r="GAU17" s="197"/>
      <c r="GAV17" s="197"/>
      <c r="GAW17" s="197"/>
      <c r="GAX17" s="197"/>
      <c r="GAY17" s="197"/>
      <c r="GAZ17" s="197"/>
      <c r="GBA17" s="197"/>
      <c r="GBB17" s="197"/>
      <c r="GBC17" s="197"/>
      <c r="GBD17" s="197"/>
      <c r="GBE17" s="197"/>
      <c r="GBF17" s="197"/>
      <c r="GBG17" s="197"/>
      <c r="GBH17" s="197"/>
      <c r="GBI17" s="197"/>
      <c r="GBJ17" s="197"/>
      <c r="GBK17" s="197"/>
      <c r="GBL17" s="197"/>
      <c r="GBM17" s="197"/>
      <c r="GBN17" s="197"/>
      <c r="GBO17" s="197"/>
      <c r="GBP17" s="197"/>
      <c r="GBQ17" s="197"/>
      <c r="GBR17" s="197"/>
      <c r="GBS17" s="197"/>
      <c r="GBT17" s="197"/>
      <c r="GBU17" s="197"/>
      <c r="GBV17" s="197"/>
      <c r="GBW17" s="197"/>
      <c r="GBX17" s="197"/>
      <c r="GBY17" s="197"/>
      <c r="GBZ17" s="197"/>
      <c r="GCA17" s="197"/>
      <c r="GCB17" s="197"/>
      <c r="GCC17" s="197"/>
      <c r="GCD17" s="197"/>
      <c r="GCE17" s="197"/>
      <c r="GCF17" s="197"/>
      <c r="GCG17" s="197"/>
      <c r="GCH17" s="197"/>
      <c r="GCI17" s="197"/>
      <c r="GCJ17" s="197"/>
      <c r="GCK17" s="197"/>
      <c r="GCL17" s="197"/>
      <c r="GCM17" s="197"/>
      <c r="GCN17" s="197"/>
      <c r="GCO17" s="197"/>
      <c r="GCP17" s="197"/>
      <c r="GCQ17" s="197"/>
      <c r="GCR17" s="197"/>
      <c r="GCS17" s="197"/>
      <c r="GCT17" s="197"/>
      <c r="GCU17" s="197"/>
      <c r="GCV17" s="197"/>
      <c r="GCW17" s="197"/>
      <c r="GCX17" s="197"/>
      <c r="GCY17" s="197"/>
      <c r="GCZ17" s="197"/>
      <c r="GDA17" s="197"/>
      <c r="GDB17" s="197"/>
      <c r="GDC17" s="197"/>
      <c r="GDD17" s="197"/>
      <c r="GDE17" s="197"/>
      <c r="GDF17" s="197"/>
      <c r="GDG17" s="197"/>
      <c r="GDH17" s="197"/>
      <c r="GDI17" s="197"/>
      <c r="GDJ17" s="197"/>
      <c r="GDK17" s="197"/>
      <c r="GDL17" s="197"/>
      <c r="GDM17" s="197"/>
      <c r="GDN17" s="197"/>
      <c r="GDO17" s="197"/>
      <c r="GDP17" s="197"/>
      <c r="GDQ17" s="197"/>
      <c r="GDR17" s="197"/>
      <c r="GDS17" s="197"/>
      <c r="GDT17" s="197"/>
      <c r="GDU17" s="197"/>
      <c r="GDV17" s="197"/>
      <c r="GDW17" s="197"/>
      <c r="GDX17" s="197"/>
      <c r="GDY17" s="197"/>
      <c r="GDZ17" s="197"/>
      <c r="GEA17" s="197"/>
      <c r="GEB17" s="197"/>
      <c r="GEC17" s="197"/>
      <c r="GED17" s="197"/>
      <c r="GEE17" s="197"/>
      <c r="GEF17" s="197"/>
      <c r="GEG17" s="197"/>
      <c r="GEH17" s="197"/>
      <c r="GEI17" s="197"/>
      <c r="GEJ17" s="197"/>
      <c r="GEK17" s="197"/>
      <c r="GEL17" s="197"/>
      <c r="GEM17" s="197"/>
      <c r="GEN17" s="197"/>
      <c r="GEO17" s="197"/>
      <c r="GEP17" s="197"/>
      <c r="GEQ17" s="197"/>
      <c r="GER17" s="197"/>
      <c r="GES17" s="197"/>
      <c r="GET17" s="197"/>
      <c r="GEU17" s="197"/>
      <c r="GEV17" s="197"/>
      <c r="GEW17" s="197"/>
      <c r="GEX17" s="197"/>
      <c r="GEY17" s="197"/>
      <c r="GEZ17" s="197"/>
      <c r="GFA17" s="197"/>
      <c r="GFB17" s="197"/>
      <c r="GFC17" s="197"/>
      <c r="GFD17" s="197"/>
      <c r="GFE17" s="197"/>
      <c r="GFF17" s="197"/>
      <c r="GFG17" s="197"/>
      <c r="GFH17" s="197"/>
      <c r="GFI17" s="197"/>
      <c r="GFJ17" s="197"/>
      <c r="GFK17" s="197"/>
      <c r="GFL17" s="197"/>
      <c r="GFM17" s="197"/>
      <c r="GFN17" s="197"/>
      <c r="GFO17" s="197"/>
      <c r="GFP17" s="197"/>
      <c r="GFQ17" s="197"/>
      <c r="GFR17" s="197"/>
      <c r="GFS17" s="197"/>
      <c r="GFT17" s="197"/>
      <c r="GFU17" s="197"/>
      <c r="GFV17" s="197"/>
      <c r="GFW17" s="197"/>
      <c r="GFX17" s="197"/>
      <c r="GFY17" s="197"/>
      <c r="GFZ17" s="197"/>
      <c r="GGA17" s="197"/>
      <c r="GGB17" s="197"/>
      <c r="GGC17" s="197"/>
      <c r="GGD17" s="197"/>
      <c r="GGE17" s="197"/>
      <c r="GGF17" s="197"/>
      <c r="GGG17" s="197"/>
      <c r="GGH17" s="197"/>
      <c r="GGI17" s="197"/>
      <c r="GGJ17" s="197"/>
      <c r="GGK17" s="197"/>
      <c r="GGL17" s="197"/>
      <c r="GGM17" s="197"/>
      <c r="GGN17" s="197"/>
      <c r="GGO17" s="197"/>
      <c r="GGP17" s="197"/>
      <c r="GGQ17" s="197"/>
      <c r="GGR17" s="197"/>
      <c r="GGS17" s="197"/>
      <c r="GGT17" s="197"/>
      <c r="GGU17" s="197"/>
      <c r="GGV17" s="197"/>
      <c r="GGW17" s="197"/>
      <c r="GGX17" s="197"/>
      <c r="GGY17" s="197"/>
      <c r="GGZ17" s="197"/>
      <c r="GHA17" s="197"/>
      <c r="GHB17" s="197"/>
      <c r="GHC17" s="197"/>
      <c r="GHD17" s="197"/>
      <c r="GHE17" s="197"/>
      <c r="GHF17" s="197"/>
      <c r="GHG17" s="197"/>
      <c r="GHH17" s="197"/>
      <c r="GHI17" s="197"/>
      <c r="GHJ17" s="197"/>
      <c r="GHK17" s="197"/>
      <c r="GHL17" s="197"/>
      <c r="GHM17" s="197"/>
      <c r="GHN17" s="197"/>
      <c r="GHO17" s="197"/>
      <c r="GHP17" s="197"/>
      <c r="GHQ17" s="197"/>
      <c r="GHR17" s="197"/>
      <c r="GHS17" s="197"/>
      <c r="GHT17" s="197"/>
      <c r="GHU17" s="197"/>
      <c r="GHV17" s="197"/>
      <c r="GHW17" s="197"/>
      <c r="GHX17" s="197"/>
      <c r="GHY17" s="197"/>
      <c r="GHZ17" s="197"/>
      <c r="GIA17" s="197"/>
      <c r="GIB17" s="197"/>
      <c r="GIC17" s="197"/>
      <c r="GID17" s="197"/>
      <c r="GIE17" s="197"/>
      <c r="GIF17" s="197"/>
      <c r="GIG17" s="197"/>
      <c r="GIH17" s="197"/>
      <c r="GII17" s="197"/>
      <c r="GIJ17" s="197"/>
      <c r="GIK17" s="197"/>
      <c r="GIL17" s="197"/>
      <c r="GIM17" s="197"/>
      <c r="GIN17" s="197"/>
      <c r="GIO17" s="197"/>
      <c r="GIP17" s="197"/>
      <c r="GIQ17" s="197"/>
      <c r="GIR17" s="197"/>
      <c r="GIS17" s="197"/>
      <c r="GIT17" s="197"/>
      <c r="GIU17" s="197"/>
      <c r="GIV17" s="197"/>
      <c r="GIW17" s="197"/>
      <c r="GIX17" s="197"/>
      <c r="GIY17" s="197"/>
      <c r="GIZ17" s="197"/>
      <c r="GJA17" s="197"/>
      <c r="GJB17" s="197"/>
      <c r="GJC17" s="197"/>
      <c r="GJD17" s="197"/>
      <c r="GJE17" s="197"/>
      <c r="GJF17" s="197"/>
      <c r="GJG17" s="197"/>
      <c r="GJH17" s="197"/>
      <c r="GJI17" s="197"/>
      <c r="GJJ17" s="197"/>
      <c r="GJK17" s="197"/>
      <c r="GJL17" s="197"/>
      <c r="GJM17" s="197"/>
      <c r="GJN17" s="197"/>
      <c r="GJO17" s="197"/>
      <c r="GJP17" s="197"/>
      <c r="GJQ17" s="197"/>
      <c r="GJR17" s="197"/>
      <c r="GJS17" s="197"/>
      <c r="GJT17" s="197"/>
      <c r="GJU17" s="197"/>
      <c r="GJV17" s="197"/>
      <c r="GJW17" s="197"/>
      <c r="GJX17" s="197"/>
      <c r="GJY17" s="197"/>
      <c r="GJZ17" s="197"/>
      <c r="GKA17" s="197"/>
      <c r="GKB17" s="197"/>
      <c r="GKC17" s="197"/>
      <c r="GKD17" s="197"/>
      <c r="GKE17" s="197"/>
      <c r="GKF17" s="197"/>
      <c r="GKG17" s="197"/>
      <c r="GKH17" s="197"/>
      <c r="GKI17" s="197"/>
      <c r="GKJ17" s="197"/>
      <c r="GKK17" s="197"/>
      <c r="GKL17" s="197"/>
      <c r="GKM17" s="197"/>
      <c r="GKN17" s="197"/>
      <c r="GKO17" s="197"/>
      <c r="GKP17" s="197"/>
      <c r="GKQ17" s="197"/>
      <c r="GKR17" s="197"/>
      <c r="GKS17" s="197"/>
      <c r="GKT17" s="197"/>
      <c r="GKU17" s="197"/>
      <c r="GKV17" s="197"/>
      <c r="GKW17" s="197"/>
      <c r="GKX17" s="197"/>
      <c r="GKY17" s="197"/>
      <c r="GKZ17" s="197"/>
      <c r="GLA17" s="197"/>
      <c r="GLB17" s="197"/>
      <c r="GLC17" s="197"/>
      <c r="GLD17" s="197"/>
      <c r="GLE17" s="197"/>
      <c r="GLF17" s="197"/>
      <c r="GLG17" s="197"/>
      <c r="GLH17" s="197"/>
      <c r="GLI17" s="197"/>
      <c r="GLJ17" s="197"/>
      <c r="GLK17" s="197"/>
      <c r="GLL17" s="197"/>
      <c r="GLM17" s="197"/>
      <c r="GLN17" s="197"/>
      <c r="GLO17" s="197"/>
      <c r="GLP17" s="197"/>
      <c r="GLQ17" s="197"/>
      <c r="GLR17" s="197"/>
      <c r="GLS17" s="197"/>
      <c r="GLT17" s="197"/>
      <c r="GLU17" s="197"/>
      <c r="GLV17" s="197"/>
      <c r="GLW17" s="197"/>
      <c r="GLX17" s="197"/>
      <c r="GLY17" s="197"/>
      <c r="GLZ17" s="197"/>
      <c r="GMA17" s="197"/>
      <c r="GMB17" s="197"/>
      <c r="GMC17" s="197"/>
      <c r="GMD17" s="197"/>
      <c r="GME17" s="197"/>
      <c r="GMF17" s="197"/>
      <c r="GMG17" s="197"/>
      <c r="GMH17" s="197"/>
      <c r="GMI17" s="197"/>
      <c r="GMJ17" s="197"/>
      <c r="GMK17" s="197"/>
      <c r="GML17" s="197"/>
      <c r="GMM17" s="197"/>
      <c r="GMN17" s="197"/>
      <c r="GMO17" s="197"/>
      <c r="GMP17" s="197"/>
      <c r="GMQ17" s="197"/>
      <c r="GMR17" s="197"/>
      <c r="GMS17" s="197"/>
      <c r="GMT17" s="197"/>
      <c r="GMU17" s="197"/>
      <c r="GMV17" s="197"/>
      <c r="GMW17" s="197"/>
      <c r="GMX17" s="197"/>
      <c r="GMY17" s="197"/>
      <c r="GMZ17" s="197"/>
      <c r="GNA17" s="197"/>
      <c r="GNB17" s="197"/>
      <c r="GNC17" s="197"/>
      <c r="GND17" s="197"/>
      <c r="GNE17" s="197"/>
      <c r="GNF17" s="197"/>
      <c r="GNG17" s="197"/>
      <c r="GNH17" s="197"/>
      <c r="GNI17" s="197"/>
      <c r="GNJ17" s="197"/>
      <c r="GNK17" s="197"/>
      <c r="GNL17" s="197"/>
      <c r="GNM17" s="197"/>
      <c r="GNN17" s="197"/>
      <c r="GNO17" s="197"/>
      <c r="GNP17" s="197"/>
      <c r="GNQ17" s="197"/>
      <c r="GNR17" s="197"/>
      <c r="GNS17" s="197"/>
      <c r="GNT17" s="197"/>
      <c r="GNU17" s="197"/>
      <c r="GNV17" s="197"/>
      <c r="GNW17" s="197"/>
      <c r="GNX17" s="197"/>
      <c r="GNY17" s="197"/>
      <c r="GNZ17" s="197"/>
      <c r="GOA17" s="197"/>
      <c r="GOB17" s="197"/>
      <c r="GOC17" s="197"/>
      <c r="GOD17" s="197"/>
      <c r="GOE17" s="197"/>
      <c r="GOF17" s="197"/>
      <c r="GOG17" s="197"/>
      <c r="GOH17" s="197"/>
      <c r="GOI17" s="197"/>
      <c r="GOJ17" s="197"/>
      <c r="GOK17" s="197"/>
      <c r="GOL17" s="197"/>
      <c r="GOM17" s="197"/>
      <c r="GON17" s="197"/>
      <c r="GOO17" s="197"/>
      <c r="GOP17" s="197"/>
      <c r="GOQ17" s="197"/>
      <c r="GOR17" s="197"/>
      <c r="GOS17" s="197"/>
      <c r="GOT17" s="197"/>
      <c r="GOU17" s="197"/>
      <c r="GOV17" s="197"/>
      <c r="GOW17" s="197"/>
      <c r="GOX17" s="197"/>
      <c r="GOY17" s="197"/>
      <c r="GOZ17" s="197"/>
      <c r="GPA17" s="197"/>
      <c r="GPB17" s="197"/>
      <c r="GPC17" s="197"/>
      <c r="GPD17" s="197"/>
      <c r="GPE17" s="197"/>
      <c r="GPF17" s="197"/>
      <c r="GPG17" s="197"/>
      <c r="GPH17" s="197"/>
      <c r="GPI17" s="197"/>
      <c r="GPJ17" s="197"/>
      <c r="GPK17" s="197"/>
      <c r="GPL17" s="197"/>
      <c r="GPM17" s="197"/>
      <c r="GPN17" s="197"/>
      <c r="GPO17" s="197"/>
      <c r="GPP17" s="197"/>
      <c r="GPQ17" s="197"/>
      <c r="GPR17" s="197"/>
      <c r="GPS17" s="197"/>
      <c r="GPT17" s="197"/>
      <c r="GPU17" s="197"/>
      <c r="GPV17" s="197"/>
      <c r="GPW17" s="197"/>
      <c r="GPX17" s="197"/>
      <c r="GPY17" s="197"/>
      <c r="GPZ17" s="197"/>
      <c r="GQA17" s="197"/>
      <c r="GQB17" s="197"/>
      <c r="GQC17" s="197"/>
      <c r="GQD17" s="197"/>
      <c r="GQE17" s="197"/>
      <c r="GQF17" s="197"/>
      <c r="GQG17" s="197"/>
      <c r="GQH17" s="197"/>
      <c r="GQI17" s="197"/>
      <c r="GQJ17" s="197"/>
      <c r="GQK17" s="197"/>
      <c r="GQL17" s="197"/>
      <c r="GQM17" s="197"/>
      <c r="GQN17" s="197"/>
      <c r="GQO17" s="197"/>
      <c r="GQP17" s="197"/>
      <c r="GQQ17" s="197"/>
      <c r="GQR17" s="197"/>
      <c r="GQS17" s="197"/>
      <c r="GQT17" s="197"/>
      <c r="GQU17" s="197"/>
      <c r="GQV17" s="197"/>
      <c r="GQW17" s="197"/>
      <c r="GQX17" s="197"/>
      <c r="GQY17" s="197"/>
      <c r="GQZ17" s="197"/>
      <c r="GRA17" s="197"/>
      <c r="GRB17" s="197"/>
      <c r="GRC17" s="197"/>
      <c r="GRD17" s="197"/>
      <c r="GRE17" s="197"/>
      <c r="GRF17" s="197"/>
      <c r="GRG17" s="197"/>
      <c r="GRH17" s="197"/>
      <c r="GRI17" s="197"/>
      <c r="GRJ17" s="197"/>
      <c r="GRK17" s="197"/>
      <c r="GRL17" s="197"/>
      <c r="GRM17" s="197"/>
      <c r="GRN17" s="197"/>
      <c r="GRO17" s="197"/>
      <c r="GRP17" s="197"/>
      <c r="GRQ17" s="197"/>
      <c r="GRR17" s="197"/>
      <c r="GRS17" s="197"/>
      <c r="GRT17" s="197"/>
      <c r="GRU17" s="197"/>
      <c r="GRV17" s="197"/>
      <c r="GRW17" s="197"/>
      <c r="GRX17" s="197"/>
      <c r="GRY17" s="197"/>
      <c r="GRZ17" s="197"/>
      <c r="GSA17" s="197"/>
      <c r="GSB17" s="197"/>
      <c r="GSC17" s="197"/>
      <c r="GSD17" s="197"/>
      <c r="GSE17" s="197"/>
      <c r="GSF17" s="197"/>
      <c r="GSG17" s="197"/>
      <c r="GSH17" s="197"/>
      <c r="GSI17" s="197"/>
      <c r="GSJ17" s="197"/>
      <c r="GSK17" s="197"/>
      <c r="GSL17" s="197"/>
      <c r="GSM17" s="197"/>
      <c r="GSN17" s="197"/>
      <c r="GSO17" s="197"/>
      <c r="GSP17" s="197"/>
      <c r="GSQ17" s="197"/>
      <c r="GSR17" s="197"/>
      <c r="GSS17" s="197"/>
      <c r="GST17" s="197"/>
      <c r="GSU17" s="197"/>
      <c r="GSV17" s="197"/>
      <c r="GSW17" s="197"/>
      <c r="GSX17" s="197"/>
      <c r="GSY17" s="197"/>
      <c r="GSZ17" s="197"/>
      <c r="GTA17" s="197"/>
      <c r="GTB17" s="197"/>
      <c r="GTC17" s="197"/>
      <c r="GTD17" s="197"/>
      <c r="GTE17" s="197"/>
      <c r="GTF17" s="197"/>
      <c r="GTG17" s="197"/>
      <c r="GTH17" s="197"/>
      <c r="GTI17" s="197"/>
      <c r="GTJ17" s="197"/>
      <c r="GTK17" s="197"/>
      <c r="GTL17" s="197"/>
      <c r="GTM17" s="197"/>
      <c r="GTN17" s="197"/>
      <c r="GTO17" s="197"/>
      <c r="GTP17" s="197"/>
      <c r="GTQ17" s="197"/>
      <c r="GTR17" s="197"/>
      <c r="GTS17" s="197"/>
      <c r="GTT17" s="197"/>
      <c r="GTU17" s="197"/>
      <c r="GTV17" s="197"/>
      <c r="GTW17" s="197"/>
      <c r="GTX17" s="197"/>
      <c r="GTY17" s="197"/>
      <c r="GTZ17" s="197"/>
      <c r="GUA17" s="197"/>
      <c r="GUB17" s="197"/>
      <c r="GUC17" s="197"/>
      <c r="GUD17" s="197"/>
      <c r="GUE17" s="197"/>
      <c r="GUF17" s="197"/>
      <c r="GUG17" s="197"/>
      <c r="GUH17" s="197"/>
      <c r="GUI17" s="197"/>
      <c r="GUJ17" s="197"/>
      <c r="GUK17" s="197"/>
      <c r="GUL17" s="197"/>
      <c r="GUM17" s="197"/>
      <c r="GUN17" s="197"/>
      <c r="GUO17" s="197"/>
      <c r="GUP17" s="197"/>
      <c r="GUQ17" s="197"/>
      <c r="GUR17" s="197"/>
      <c r="GUS17" s="197"/>
      <c r="GUT17" s="197"/>
      <c r="GUU17" s="197"/>
      <c r="GUV17" s="197"/>
      <c r="GUW17" s="197"/>
      <c r="GUX17" s="197"/>
      <c r="GUY17" s="197"/>
      <c r="GUZ17" s="197"/>
      <c r="GVA17" s="197"/>
      <c r="GVB17" s="197"/>
      <c r="GVC17" s="197"/>
      <c r="GVD17" s="197"/>
      <c r="GVE17" s="197"/>
      <c r="GVF17" s="197"/>
      <c r="GVG17" s="197"/>
      <c r="GVH17" s="197"/>
      <c r="GVI17" s="197"/>
      <c r="GVJ17" s="197"/>
      <c r="GVK17" s="197"/>
      <c r="GVL17" s="197"/>
      <c r="GVM17" s="197"/>
      <c r="GVN17" s="197"/>
      <c r="GVO17" s="197"/>
      <c r="GVP17" s="197"/>
      <c r="GVQ17" s="197"/>
      <c r="GVR17" s="197"/>
      <c r="GVS17" s="197"/>
      <c r="GVT17" s="197"/>
      <c r="GVU17" s="197"/>
      <c r="GVV17" s="197"/>
      <c r="GVW17" s="197"/>
      <c r="GVX17" s="197"/>
      <c r="GVY17" s="197"/>
      <c r="GVZ17" s="197"/>
      <c r="GWA17" s="197"/>
      <c r="GWB17" s="197"/>
      <c r="GWC17" s="197"/>
      <c r="GWD17" s="197"/>
      <c r="GWE17" s="197"/>
      <c r="GWF17" s="197"/>
      <c r="GWG17" s="197"/>
      <c r="GWH17" s="197"/>
      <c r="GWI17" s="197"/>
      <c r="GWJ17" s="197"/>
      <c r="GWK17" s="197"/>
      <c r="GWL17" s="197"/>
      <c r="GWM17" s="197"/>
      <c r="GWN17" s="197"/>
      <c r="GWO17" s="197"/>
      <c r="GWP17" s="197"/>
      <c r="GWQ17" s="197"/>
      <c r="GWR17" s="197"/>
      <c r="GWS17" s="197"/>
      <c r="GWT17" s="197"/>
      <c r="GWU17" s="197"/>
      <c r="GWV17" s="197"/>
      <c r="GWW17" s="197"/>
      <c r="GWX17" s="197"/>
      <c r="GWY17" s="197"/>
      <c r="GWZ17" s="197"/>
      <c r="GXA17" s="197"/>
      <c r="GXB17" s="197"/>
      <c r="GXC17" s="197"/>
      <c r="GXD17" s="197"/>
      <c r="GXE17" s="197"/>
      <c r="GXF17" s="197"/>
      <c r="GXG17" s="197"/>
      <c r="GXH17" s="197"/>
      <c r="GXI17" s="197"/>
      <c r="GXJ17" s="197"/>
      <c r="GXK17" s="197"/>
      <c r="GXL17" s="197"/>
      <c r="GXM17" s="197"/>
      <c r="GXN17" s="197"/>
      <c r="GXO17" s="197"/>
      <c r="GXP17" s="197"/>
      <c r="GXQ17" s="197"/>
      <c r="GXR17" s="197"/>
      <c r="GXS17" s="197"/>
      <c r="GXT17" s="197"/>
      <c r="GXU17" s="197"/>
      <c r="GXV17" s="197"/>
      <c r="GXW17" s="197"/>
      <c r="GXX17" s="197"/>
      <c r="GXY17" s="197"/>
      <c r="GXZ17" s="197"/>
      <c r="GYA17" s="197"/>
      <c r="GYB17" s="197"/>
      <c r="GYC17" s="197"/>
      <c r="GYD17" s="197"/>
      <c r="GYE17" s="197"/>
      <c r="GYF17" s="197"/>
      <c r="GYG17" s="197"/>
      <c r="GYH17" s="197"/>
      <c r="GYI17" s="197"/>
      <c r="GYJ17" s="197"/>
      <c r="GYK17" s="197"/>
      <c r="GYL17" s="197"/>
      <c r="GYM17" s="197"/>
      <c r="GYN17" s="197"/>
      <c r="GYO17" s="197"/>
      <c r="GYP17" s="197"/>
      <c r="GYQ17" s="197"/>
      <c r="GYR17" s="197"/>
      <c r="GYS17" s="197"/>
      <c r="GYT17" s="197"/>
      <c r="GYU17" s="197"/>
      <c r="GYV17" s="197"/>
      <c r="GYW17" s="197"/>
      <c r="GYX17" s="197"/>
      <c r="GYY17" s="197"/>
      <c r="GYZ17" s="197"/>
      <c r="GZA17" s="197"/>
      <c r="GZB17" s="197"/>
      <c r="GZC17" s="197"/>
      <c r="GZD17" s="197"/>
      <c r="GZE17" s="197"/>
      <c r="GZF17" s="197"/>
      <c r="GZG17" s="197"/>
      <c r="GZH17" s="197"/>
      <c r="GZI17" s="197"/>
      <c r="GZJ17" s="197"/>
      <c r="GZK17" s="197"/>
      <c r="GZL17" s="197"/>
      <c r="GZM17" s="197"/>
      <c r="GZN17" s="197"/>
      <c r="GZO17" s="197"/>
      <c r="GZP17" s="197"/>
      <c r="GZQ17" s="197"/>
      <c r="GZR17" s="197"/>
      <c r="GZS17" s="197"/>
      <c r="GZT17" s="197"/>
      <c r="GZU17" s="197"/>
      <c r="GZV17" s="197"/>
      <c r="GZW17" s="197"/>
      <c r="GZX17" s="197"/>
      <c r="GZY17" s="197"/>
      <c r="GZZ17" s="197"/>
      <c r="HAA17" s="197"/>
      <c r="HAB17" s="197"/>
      <c r="HAC17" s="197"/>
      <c r="HAD17" s="197"/>
      <c r="HAE17" s="197"/>
      <c r="HAF17" s="197"/>
      <c r="HAG17" s="197"/>
      <c r="HAH17" s="197"/>
      <c r="HAI17" s="197"/>
      <c r="HAJ17" s="197"/>
      <c r="HAK17" s="197"/>
      <c r="HAL17" s="197"/>
      <c r="HAM17" s="197"/>
      <c r="HAN17" s="197"/>
      <c r="HAO17" s="197"/>
      <c r="HAP17" s="197"/>
      <c r="HAQ17" s="197"/>
      <c r="HAR17" s="197"/>
      <c r="HAS17" s="197"/>
      <c r="HAT17" s="197"/>
      <c r="HAU17" s="197"/>
      <c r="HAV17" s="197"/>
      <c r="HAW17" s="197"/>
      <c r="HAX17" s="197"/>
      <c r="HAY17" s="197"/>
      <c r="HAZ17" s="197"/>
      <c r="HBA17" s="197"/>
      <c r="HBB17" s="197"/>
      <c r="HBC17" s="197"/>
      <c r="HBD17" s="197"/>
      <c r="HBE17" s="197"/>
      <c r="HBF17" s="197"/>
      <c r="HBG17" s="197"/>
      <c r="HBH17" s="197"/>
      <c r="HBI17" s="197"/>
      <c r="HBJ17" s="197"/>
      <c r="HBK17" s="197"/>
      <c r="HBL17" s="197"/>
      <c r="HBM17" s="197"/>
      <c r="HBN17" s="197"/>
      <c r="HBO17" s="197"/>
      <c r="HBP17" s="197"/>
      <c r="HBQ17" s="197"/>
      <c r="HBR17" s="197"/>
      <c r="HBS17" s="197"/>
      <c r="HBT17" s="197"/>
      <c r="HBU17" s="197"/>
      <c r="HBV17" s="197"/>
      <c r="HBW17" s="197"/>
      <c r="HBX17" s="197"/>
      <c r="HBY17" s="197"/>
      <c r="HBZ17" s="197"/>
      <c r="HCA17" s="197"/>
      <c r="HCB17" s="197"/>
      <c r="HCC17" s="197"/>
      <c r="HCD17" s="197"/>
      <c r="HCE17" s="197"/>
      <c r="HCF17" s="197"/>
      <c r="HCG17" s="197"/>
      <c r="HCH17" s="197"/>
      <c r="HCI17" s="197"/>
      <c r="HCJ17" s="197"/>
      <c r="HCK17" s="197"/>
      <c r="HCL17" s="197"/>
      <c r="HCM17" s="197"/>
      <c r="HCN17" s="197"/>
      <c r="HCO17" s="197"/>
      <c r="HCP17" s="197"/>
      <c r="HCQ17" s="197"/>
      <c r="HCR17" s="197"/>
      <c r="HCS17" s="197"/>
      <c r="HCT17" s="197"/>
      <c r="HCU17" s="197"/>
      <c r="HCV17" s="197"/>
      <c r="HCW17" s="197"/>
      <c r="HCX17" s="197"/>
      <c r="HCY17" s="197"/>
      <c r="HCZ17" s="197"/>
      <c r="HDA17" s="197"/>
      <c r="HDB17" s="197"/>
      <c r="HDC17" s="197"/>
      <c r="HDD17" s="197"/>
      <c r="HDE17" s="197"/>
      <c r="HDF17" s="197"/>
      <c r="HDG17" s="197"/>
      <c r="HDH17" s="197"/>
      <c r="HDI17" s="197"/>
      <c r="HDJ17" s="197"/>
      <c r="HDK17" s="197"/>
      <c r="HDL17" s="197"/>
      <c r="HDM17" s="197"/>
      <c r="HDN17" s="197"/>
      <c r="HDO17" s="197"/>
      <c r="HDP17" s="197"/>
      <c r="HDQ17" s="197"/>
      <c r="HDR17" s="197"/>
      <c r="HDS17" s="197"/>
      <c r="HDT17" s="197"/>
      <c r="HDU17" s="197"/>
      <c r="HDV17" s="197"/>
      <c r="HDW17" s="197"/>
      <c r="HDX17" s="197"/>
      <c r="HDY17" s="197"/>
      <c r="HDZ17" s="197"/>
      <c r="HEA17" s="197"/>
      <c r="HEB17" s="197"/>
      <c r="HEC17" s="197"/>
      <c r="HED17" s="197"/>
      <c r="HEE17" s="197"/>
      <c r="HEF17" s="197"/>
      <c r="HEG17" s="197"/>
      <c r="HEH17" s="197"/>
      <c r="HEI17" s="197"/>
      <c r="HEJ17" s="197"/>
      <c r="HEK17" s="197"/>
      <c r="HEL17" s="197"/>
      <c r="HEM17" s="197"/>
      <c r="HEN17" s="197"/>
      <c r="HEO17" s="197"/>
      <c r="HEP17" s="197"/>
      <c r="HEQ17" s="197"/>
      <c r="HER17" s="197"/>
      <c r="HES17" s="197"/>
      <c r="HET17" s="197"/>
      <c r="HEU17" s="197"/>
      <c r="HEV17" s="197"/>
      <c r="HEW17" s="197"/>
      <c r="HEX17" s="197"/>
      <c r="HEY17" s="197"/>
      <c r="HEZ17" s="197"/>
      <c r="HFA17" s="197"/>
      <c r="HFB17" s="197"/>
      <c r="HFC17" s="197"/>
      <c r="HFD17" s="197"/>
      <c r="HFE17" s="197"/>
      <c r="HFF17" s="197"/>
      <c r="HFG17" s="197"/>
      <c r="HFH17" s="197"/>
      <c r="HFI17" s="197"/>
      <c r="HFJ17" s="197"/>
      <c r="HFK17" s="197"/>
      <c r="HFL17" s="197"/>
      <c r="HFM17" s="197"/>
      <c r="HFN17" s="197"/>
      <c r="HFO17" s="197"/>
      <c r="HFP17" s="197"/>
      <c r="HFQ17" s="197"/>
      <c r="HFR17" s="197"/>
      <c r="HFS17" s="197"/>
      <c r="HFT17" s="197"/>
      <c r="HFU17" s="197"/>
      <c r="HFV17" s="197"/>
      <c r="HFW17" s="197"/>
      <c r="HFX17" s="197"/>
      <c r="HFY17" s="197"/>
      <c r="HFZ17" s="197"/>
      <c r="HGA17" s="197"/>
      <c r="HGB17" s="197"/>
      <c r="HGC17" s="197"/>
      <c r="HGD17" s="197"/>
      <c r="HGE17" s="197"/>
      <c r="HGF17" s="197"/>
      <c r="HGG17" s="197"/>
      <c r="HGH17" s="197"/>
      <c r="HGI17" s="197"/>
      <c r="HGJ17" s="197"/>
      <c r="HGK17" s="197"/>
      <c r="HGL17" s="197"/>
      <c r="HGM17" s="197"/>
      <c r="HGN17" s="197"/>
      <c r="HGO17" s="197"/>
      <c r="HGP17" s="197"/>
      <c r="HGQ17" s="197"/>
      <c r="HGR17" s="197"/>
      <c r="HGS17" s="197"/>
      <c r="HGT17" s="197"/>
      <c r="HGU17" s="197"/>
      <c r="HGV17" s="197"/>
      <c r="HGW17" s="197"/>
      <c r="HGX17" s="197"/>
      <c r="HGY17" s="197"/>
      <c r="HGZ17" s="197"/>
      <c r="HHA17" s="197"/>
      <c r="HHB17" s="197"/>
      <c r="HHC17" s="197"/>
      <c r="HHD17" s="197"/>
      <c r="HHE17" s="197"/>
      <c r="HHF17" s="197"/>
      <c r="HHG17" s="197"/>
      <c r="HHH17" s="197"/>
      <c r="HHI17" s="197"/>
      <c r="HHJ17" s="197"/>
      <c r="HHK17" s="197"/>
      <c r="HHL17" s="197"/>
      <c r="HHM17" s="197"/>
      <c r="HHN17" s="197"/>
      <c r="HHO17" s="197"/>
      <c r="HHP17" s="197"/>
      <c r="HHQ17" s="197"/>
      <c r="HHR17" s="197"/>
      <c r="HHS17" s="197"/>
      <c r="HHT17" s="197"/>
      <c r="HHU17" s="197"/>
      <c r="HHV17" s="197"/>
      <c r="HHW17" s="197"/>
      <c r="HHX17" s="197"/>
      <c r="HHY17" s="197"/>
      <c r="HHZ17" s="197"/>
      <c r="HIA17" s="197"/>
      <c r="HIB17" s="197"/>
      <c r="HIC17" s="197"/>
      <c r="HID17" s="197"/>
      <c r="HIE17" s="197"/>
      <c r="HIF17" s="197"/>
      <c r="HIG17" s="197"/>
      <c r="HIH17" s="197"/>
      <c r="HII17" s="197"/>
      <c r="HIJ17" s="197"/>
      <c r="HIK17" s="197"/>
      <c r="HIL17" s="197"/>
      <c r="HIM17" s="197"/>
      <c r="HIN17" s="197"/>
      <c r="HIO17" s="197"/>
      <c r="HIP17" s="197"/>
      <c r="HIQ17" s="197"/>
      <c r="HIR17" s="197"/>
      <c r="HIS17" s="197"/>
      <c r="HIT17" s="197"/>
      <c r="HIU17" s="197"/>
      <c r="HIV17" s="197"/>
      <c r="HIW17" s="197"/>
      <c r="HIX17" s="197"/>
      <c r="HIY17" s="197"/>
      <c r="HIZ17" s="197"/>
      <c r="HJA17" s="197"/>
      <c r="HJB17" s="197"/>
      <c r="HJC17" s="197"/>
      <c r="HJD17" s="197"/>
      <c r="HJE17" s="197"/>
      <c r="HJF17" s="197"/>
      <c r="HJG17" s="197"/>
      <c r="HJH17" s="197"/>
      <c r="HJI17" s="197"/>
      <c r="HJJ17" s="197"/>
      <c r="HJK17" s="197"/>
      <c r="HJL17" s="197"/>
      <c r="HJM17" s="197"/>
      <c r="HJN17" s="197"/>
      <c r="HJO17" s="197"/>
      <c r="HJP17" s="197"/>
      <c r="HJQ17" s="197"/>
      <c r="HJR17" s="197"/>
      <c r="HJS17" s="197"/>
      <c r="HJT17" s="197"/>
      <c r="HJU17" s="197"/>
      <c r="HJV17" s="197"/>
      <c r="HJW17" s="197"/>
      <c r="HJX17" s="197"/>
      <c r="HJY17" s="197"/>
      <c r="HJZ17" s="197"/>
      <c r="HKA17" s="197"/>
      <c r="HKB17" s="197"/>
      <c r="HKC17" s="197"/>
      <c r="HKD17" s="197"/>
      <c r="HKE17" s="197"/>
      <c r="HKF17" s="197"/>
      <c r="HKG17" s="197"/>
      <c r="HKH17" s="197"/>
      <c r="HKI17" s="197"/>
      <c r="HKJ17" s="197"/>
      <c r="HKK17" s="197"/>
      <c r="HKL17" s="197"/>
      <c r="HKM17" s="197"/>
      <c r="HKN17" s="197"/>
      <c r="HKO17" s="197"/>
      <c r="HKP17" s="197"/>
      <c r="HKQ17" s="197"/>
      <c r="HKR17" s="197"/>
      <c r="HKS17" s="197"/>
      <c r="HKT17" s="197"/>
      <c r="HKU17" s="197"/>
      <c r="HKV17" s="197"/>
      <c r="HKW17" s="197"/>
      <c r="HKX17" s="197"/>
      <c r="HKY17" s="197"/>
      <c r="HKZ17" s="197"/>
      <c r="HLA17" s="197"/>
      <c r="HLB17" s="197"/>
      <c r="HLC17" s="197"/>
      <c r="HLD17" s="197"/>
      <c r="HLE17" s="197"/>
      <c r="HLF17" s="197"/>
      <c r="HLG17" s="197"/>
      <c r="HLH17" s="197"/>
      <c r="HLI17" s="197"/>
      <c r="HLJ17" s="197"/>
      <c r="HLK17" s="197"/>
      <c r="HLL17" s="197"/>
      <c r="HLM17" s="197"/>
      <c r="HLN17" s="197"/>
      <c r="HLO17" s="197"/>
      <c r="HLP17" s="197"/>
      <c r="HLQ17" s="197"/>
      <c r="HLR17" s="197"/>
      <c r="HLS17" s="197"/>
      <c r="HLT17" s="197"/>
      <c r="HLU17" s="197"/>
      <c r="HLV17" s="197"/>
      <c r="HLW17" s="197"/>
      <c r="HLX17" s="197"/>
      <c r="HLY17" s="197"/>
      <c r="HLZ17" s="197"/>
      <c r="HMA17" s="197"/>
      <c r="HMB17" s="197"/>
      <c r="HMC17" s="197"/>
      <c r="HMD17" s="197"/>
      <c r="HME17" s="197"/>
      <c r="HMF17" s="197"/>
      <c r="HMG17" s="197"/>
      <c r="HMH17" s="197"/>
      <c r="HMI17" s="197"/>
      <c r="HMJ17" s="197"/>
      <c r="HMK17" s="197"/>
      <c r="HML17" s="197"/>
      <c r="HMM17" s="197"/>
      <c r="HMN17" s="197"/>
      <c r="HMO17" s="197"/>
      <c r="HMP17" s="197"/>
      <c r="HMQ17" s="197"/>
      <c r="HMR17" s="197"/>
      <c r="HMS17" s="197"/>
      <c r="HMT17" s="197"/>
      <c r="HMU17" s="197"/>
      <c r="HMV17" s="197"/>
      <c r="HMW17" s="197"/>
      <c r="HMX17" s="197"/>
      <c r="HMY17" s="197"/>
      <c r="HMZ17" s="197"/>
      <c r="HNA17" s="197"/>
      <c r="HNB17" s="197"/>
      <c r="HNC17" s="197"/>
      <c r="HND17" s="197"/>
      <c r="HNE17" s="197"/>
      <c r="HNF17" s="197"/>
      <c r="HNG17" s="197"/>
      <c r="HNH17" s="197"/>
      <c r="HNI17" s="197"/>
      <c r="HNJ17" s="197"/>
      <c r="HNK17" s="197"/>
      <c r="HNL17" s="197"/>
      <c r="HNM17" s="197"/>
      <c r="HNN17" s="197"/>
      <c r="HNO17" s="197"/>
      <c r="HNP17" s="197"/>
      <c r="HNQ17" s="197"/>
      <c r="HNR17" s="197"/>
      <c r="HNS17" s="197"/>
      <c r="HNT17" s="197"/>
      <c r="HNU17" s="197"/>
      <c r="HNV17" s="197"/>
      <c r="HNW17" s="197"/>
      <c r="HNX17" s="197"/>
      <c r="HNY17" s="197"/>
      <c r="HNZ17" s="197"/>
      <c r="HOA17" s="197"/>
      <c r="HOB17" s="197"/>
      <c r="HOC17" s="197"/>
      <c r="HOD17" s="197"/>
      <c r="HOE17" s="197"/>
      <c r="HOF17" s="197"/>
      <c r="HOG17" s="197"/>
      <c r="HOH17" s="197"/>
      <c r="HOI17" s="197"/>
      <c r="HOJ17" s="197"/>
      <c r="HOK17" s="197"/>
      <c r="HOL17" s="197"/>
      <c r="HOM17" s="197"/>
      <c r="HON17" s="197"/>
      <c r="HOO17" s="197"/>
      <c r="HOP17" s="197"/>
      <c r="HOQ17" s="197"/>
      <c r="HOR17" s="197"/>
      <c r="HOS17" s="197"/>
      <c r="HOT17" s="197"/>
      <c r="HOU17" s="197"/>
      <c r="HOV17" s="197"/>
      <c r="HOW17" s="197"/>
      <c r="HOX17" s="197"/>
      <c r="HOY17" s="197"/>
      <c r="HOZ17" s="197"/>
      <c r="HPA17" s="197"/>
      <c r="HPB17" s="197"/>
      <c r="HPC17" s="197"/>
      <c r="HPD17" s="197"/>
      <c r="HPE17" s="197"/>
      <c r="HPF17" s="197"/>
      <c r="HPG17" s="197"/>
      <c r="HPH17" s="197"/>
      <c r="HPI17" s="197"/>
      <c r="HPJ17" s="197"/>
      <c r="HPK17" s="197"/>
      <c r="HPL17" s="197"/>
      <c r="HPM17" s="197"/>
      <c r="HPN17" s="197"/>
      <c r="HPO17" s="197"/>
      <c r="HPP17" s="197"/>
      <c r="HPQ17" s="197"/>
      <c r="HPR17" s="197"/>
      <c r="HPS17" s="197"/>
      <c r="HPT17" s="197"/>
      <c r="HPU17" s="197"/>
      <c r="HPV17" s="197"/>
      <c r="HPW17" s="197"/>
      <c r="HPX17" s="197"/>
      <c r="HPY17" s="197"/>
      <c r="HPZ17" s="197"/>
      <c r="HQA17" s="197"/>
      <c r="HQB17" s="197"/>
      <c r="HQC17" s="197"/>
      <c r="HQD17" s="197"/>
      <c r="HQE17" s="197"/>
      <c r="HQF17" s="197"/>
      <c r="HQG17" s="197"/>
      <c r="HQH17" s="197"/>
      <c r="HQI17" s="197"/>
      <c r="HQJ17" s="197"/>
      <c r="HQK17" s="197"/>
      <c r="HQL17" s="197"/>
      <c r="HQM17" s="197"/>
      <c r="HQN17" s="197"/>
      <c r="HQO17" s="197"/>
      <c r="HQP17" s="197"/>
      <c r="HQQ17" s="197"/>
      <c r="HQR17" s="197"/>
      <c r="HQS17" s="197"/>
      <c r="HQT17" s="197"/>
      <c r="HQU17" s="197"/>
      <c r="HQV17" s="197"/>
      <c r="HQW17" s="197"/>
      <c r="HQX17" s="197"/>
      <c r="HQY17" s="197"/>
      <c r="HQZ17" s="197"/>
      <c r="HRA17" s="197"/>
      <c r="HRB17" s="197"/>
      <c r="HRC17" s="197"/>
      <c r="HRD17" s="197"/>
      <c r="HRE17" s="197"/>
      <c r="HRF17" s="197"/>
      <c r="HRG17" s="197"/>
      <c r="HRH17" s="197"/>
      <c r="HRI17" s="197"/>
      <c r="HRJ17" s="197"/>
      <c r="HRK17" s="197"/>
      <c r="HRL17" s="197"/>
      <c r="HRM17" s="197"/>
      <c r="HRN17" s="197"/>
      <c r="HRO17" s="197"/>
      <c r="HRP17" s="197"/>
      <c r="HRQ17" s="197"/>
      <c r="HRR17" s="197"/>
      <c r="HRS17" s="197"/>
      <c r="HRT17" s="197"/>
      <c r="HRU17" s="197"/>
      <c r="HRV17" s="197"/>
      <c r="HRW17" s="197"/>
      <c r="HRX17" s="197"/>
      <c r="HRY17" s="197"/>
      <c r="HRZ17" s="197"/>
      <c r="HSA17" s="197"/>
      <c r="HSB17" s="197"/>
      <c r="HSC17" s="197"/>
      <c r="HSD17" s="197"/>
      <c r="HSE17" s="197"/>
      <c r="HSF17" s="197"/>
      <c r="HSG17" s="197"/>
      <c r="HSH17" s="197"/>
      <c r="HSI17" s="197"/>
      <c r="HSJ17" s="197"/>
      <c r="HSK17" s="197"/>
      <c r="HSL17" s="197"/>
      <c r="HSM17" s="197"/>
      <c r="HSN17" s="197"/>
      <c r="HSO17" s="197"/>
      <c r="HSP17" s="197"/>
      <c r="HSQ17" s="197"/>
      <c r="HSR17" s="197"/>
      <c r="HSS17" s="197"/>
      <c r="HST17" s="197"/>
      <c r="HSU17" s="197"/>
      <c r="HSV17" s="197"/>
      <c r="HSW17" s="197"/>
      <c r="HSX17" s="197"/>
      <c r="HSY17" s="197"/>
      <c r="HSZ17" s="197"/>
      <c r="HTA17" s="197"/>
      <c r="HTB17" s="197"/>
      <c r="HTC17" s="197"/>
      <c r="HTD17" s="197"/>
      <c r="HTE17" s="197"/>
      <c r="HTF17" s="197"/>
      <c r="HTG17" s="197"/>
      <c r="HTH17" s="197"/>
      <c r="HTI17" s="197"/>
      <c r="HTJ17" s="197"/>
      <c r="HTK17" s="197"/>
      <c r="HTL17" s="197"/>
      <c r="HTM17" s="197"/>
      <c r="HTN17" s="197"/>
      <c r="HTO17" s="197"/>
      <c r="HTP17" s="197"/>
      <c r="HTQ17" s="197"/>
      <c r="HTR17" s="197"/>
      <c r="HTS17" s="197"/>
      <c r="HTT17" s="197"/>
      <c r="HTU17" s="197"/>
      <c r="HTV17" s="197"/>
      <c r="HTW17" s="197"/>
      <c r="HTX17" s="197"/>
      <c r="HTY17" s="197"/>
      <c r="HTZ17" s="197"/>
      <c r="HUA17" s="197"/>
      <c r="HUB17" s="197"/>
      <c r="HUC17" s="197"/>
      <c r="HUD17" s="197"/>
      <c r="HUE17" s="197"/>
      <c r="HUF17" s="197"/>
      <c r="HUG17" s="197"/>
      <c r="HUH17" s="197"/>
      <c r="HUI17" s="197"/>
      <c r="HUJ17" s="197"/>
      <c r="HUK17" s="197"/>
      <c r="HUL17" s="197"/>
      <c r="HUM17" s="197"/>
      <c r="HUN17" s="197"/>
      <c r="HUO17" s="197"/>
      <c r="HUP17" s="197"/>
      <c r="HUQ17" s="197"/>
      <c r="HUR17" s="197"/>
      <c r="HUS17" s="197"/>
      <c r="HUT17" s="197"/>
      <c r="HUU17" s="197"/>
      <c r="HUV17" s="197"/>
      <c r="HUW17" s="197"/>
      <c r="HUX17" s="197"/>
      <c r="HUY17" s="197"/>
      <c r="HUZ17" s="197"/>
      <c r="HVA17" s="197"/>
      <c r="HVB17" s="197"/>
      <c r="HVC17" s="197"/>
      <c r="HVD17" s="197"/>
      <c r="HVE17" s="197"/>
      <c r="HVF17" s="197"/>
      <c r="HVG17" s="197"/>
      <c r="HVH17" s="197"/>
      <c r="HVI17" s="197"/>
      <c r="HVJ17" s="197"/>
      <c r="HVK17" s="197"/>
      <c r="HVL17" s="197"/>
      <c r="HVM17" s="197"/>
      <c r="HVN17" s="197"/>
      <c r="HVO17" s="197"/>
      <c r="HVP17" s="197"/>
      <c r="HVQ17" s="197"/>
      <c r="HVR17" s="197"/>
      <c r="HVS17" s="197"/>
      <c r="HVT17" s="197"/>
      <c r="HVU17" s="197"/>
      <c r="HVV17" s="197"/>
      <c r="HVW17" s="197"/>
      <c r="HVX17" s="197"/>
      <c r="HVY17" s="197"/>
      <c r="HVZ17" s="197"/>
      <c r="HWA17" s="197"/>
      <c r="HWB17" s="197"/>
      <c r="HWC17" s="197"/>
      <c r="HWD17" s="197"/>
      <c r="HWE17" s="197"/>
      <c r="HWF17" s="197"/>
      <c r="HWG17" s="197"/>
      <c r="HWH17" s="197"/>
      <c r="HWI17" s="197"/>
      <c r="HWJ17" s="197"/>
      <c r="HWK17" s="197"/>
      <c r="HWL17" s="197"/>
      <c r="HWM17" s="197"/>
      <c r="HWN17" s="197"/>
      <c r="HWO17" s="197"/>
      <c r="HWP17" s="197"/>
      <c r="HWQ17" s="197"/>
      <c r="HWR17" s="197"/>
      <c r="HWS17" s="197"/>
      <c r="HWT17" s="197"/>
      <c r="HWU17" s="197"/>
      <c r="HWV17" s="197"/>
      <c r="HWW17" s="197"/>
      <c r="HWX17" s="197"/>
      <c r="HWY17" s="197"/>
      <c r="HWZ17" s="197"/>
      <c r="HXA17" s="197"/>
      <c r="HXB17" s="197"/>
      <c r="HXC17" s="197"/>
      <c r="HXD17" s="197"/>
      <c r="HXE17" s="197"/>
      <c r="HXF17" s="197"/>
      <c r="HXG17" s="197"/>
      <c r="HXH17" s="197"/>
      <c r="HXI17" s="197"/>
      <c r="HXJ17" s="197"/>
      <c r="HXK17" s="197"/>
      <c r="HXL17" s="197"/>
      <c r="HXM17" s="197"/>
      <c r="HXN17" s="197"/>
      <c r="HXO17" s="197"/>
      <c r="HXP17" s="197"/>
      <c r="HXQ17" s="197"/>
      <c r="HXR17" s="197"/>
      <c r="HXS17" s="197"/>
      <c r="HXT17" s="197"/>
      <c r="HXU17" s="197"/>
      <c r="HXV17" s="197"/>
      <c r="HXW17" s="197"/>
      <c r="HXX17" s="197"/>
      <c r="HXY17" s="197"/>
      <c r="HXZ17" s="197"/>
      <c r="HYA17" s="197"/>
      <c r="HYB17" s="197"/>
      <c r="HYC17" s="197"/>
      <c r="HYD17" s="197"/>
      <c r="HYE17" s="197"/>
      <c r="HYF17" s="197"/>
      <c r="HYG17" s="197"/>
      <c r="HYH17" s="197"/>
      <c r="HYI17" s="197"/>
      <c r="HYJ17" s="197"/>
      <c r="HYK17" s="197"/>
      <c r="HYL17" s="197"/>
      <c r="HYM17" s="197"/>
      <c r="HYN17" s="197"/>
      <c r="HYO17" s="197"/>
      <c r="HYP17" s="197"/>
      <c r="HYQ17" s="197"/>
      <c r="HYR17" s="197"/>
      <c r="HYS17" s="197"/>
      <c r="HYT17" s="197"/>
      <c r="HYU17" s="197"/>
      <c r="HYV17" s="197"/>
      <c r="HYW17" s="197"/>
      <c r="HYX17" s="197"/>
      <c r="HYY17" s="197"/>
      <c r="HYZ17" s="197"/>
      <c r="HZA17" s="197"/>
      <c r="HZB17" s="197"/>
      <c r="HZC17" s="197"/>
      <c r="HZD17" s="197"/>
      <c r="HZE17" s="197"/>
      <c r="HZF17" s="197"/>
      <c r="HZG17" s="197"/>
      <c r="HZH17" s="197"/>
      <c r="HZI17" s="197"/>
      <c r="HZJ17" s="197"/>
      <c r="HZK17" s="197"/>
      <c r="HZL17" s="197"/>
      <c r="HZM17" s="197"/>
      <c r="HZN17" s="197"/>
      <c r="HZO17" s="197"/>
      <c r="HZP17" s="197"/>
      <c r="HZQ17" s="197"/>
      <c r="HZR17" s="197"/>
      <c r="HZS17" s="197"/>
      <c r="HZT17" s="197"/>
      <c r="HZU17" s="197"/>
      <c r="HZV17" s="197"/>
      <c r="HZW17" s="197"/>
      <c r="HZX17" s="197"/>
      <c r="HZY17" s="197"/>
      <c r="HZZ17" s="197"/>
      <c r="IAA17" s="197"/>
      <c r="IAB17" s="197"/>
      <c r="IAC17" s="197"/>
      <c r="IAD17" s="197"/>
      <c r="IAE17" s="197"/>
      <c r="IAF17" s="197"/>
      <c r="IAG17" s="197"/>
      <c r="IAH17" s="197"/>
      <c r="IAI17" s="197"/>
      <c r="IAJ17" s="197"/>
      <c r="IAK17" s="197"/>
      <c r="IAL17" s="197"/>
      <c r="IAM17" s="197"/>
      <c r="IAN17" s="197"/>
      <c r="IAO17" s="197"/>
      <c r="IAP17" s="197"/>
      <c r="IAQ17" s="197"/>
      <c r="IAR17" s="197"/>
      <c r="IAS17" s="197"/>
      <c r="IAT17" s="197"/>
      <c r="IAU17" s="197"/>
      <c r="IAV17" s="197"/>
      <c r="IAW17" s="197"/>
      <c r="IAX17" s="197"/>
      <c r="IAY17" s="197"/>
      <c r="IAZ17" s="197"/>
      <c r="IBA17" s="197"/>
      <c r="IBB17" s="197"/>
      <c r="IBC17" s="197"/>
      <c r="IBD17" s="197"/>
      <c r="IBE17" s="197"/>
      <c r="IBF17" s="197"/>
      <c r="IBG17" s="197"/>
      <c r="IBH17" s="197"/>
      <c r="IBI17" s="197"/>
      <c r="IBJ17" s="197"/>
      <c r="IBK17" s="197"/>
      <c r="IBL17" s="197"/>
      <c r="IBM17" s="197"/>
      <c r="IBN17" s="197"/>
      <c r="IBO17" s="197"/>
      <c r="IBP17" s="197"/>
      <c r="IBQ17" s="197"/>
      <c r="IBR17" s="197"/>
      <c r="IBS17" s="197"/>
      <c r="IBT17" s="197"/>
      <c r="IBU17" s="197"/>
      <c r="IBV17" s="197"/>
      <c r="IBW17" s="197"/>
      <c r="IBX17" s="197"/>
      <c r="IBY17" s="197"/>
      <c r="IBZ17" s="197"/>
      <c r="ICA17" s="197"/>
      <c r="ICB17" s="197"/>
      <c r="ICC17" s="197"/>
      <c r="ICD17" s="197"/>
      <c r="ICE17" s="197"/>
      <c r="ICF17" s="197"/>
      <c r="ICG17" s="197"/>
      <c r="ICH17" s="197"/>
      <c r="ICI17" s="197"/>
      <c r="ICJ17" s="197"/>
      <c r="ICK17" s="197"/>
      <c r="ICL17" s="197"/>
      <c r="ICM17" s="197"/>
      <c r="ICN17" s="197"/>
      <c r="ICO17" s="197"/>
      <c r="ICP17" s="197"/>
      <c r="ICQ17" s="197"/>
      <c r="ICR17" s="197"/>
      <c r="ICS17" s="197"/>
      <c r="ICT17" s="197"/>
      <c r="ICU17" s="197"/>
      <c r="ICV17" s="197"/>
      <c r="ICW17" s="197"/>
      <c r="ICX17" s="197"/>
      <c r="ICY17" s="197"/>
      <c r="ICZ17" s="197"/>
      <c r="IDA17" s="197"/>
      <c r="IDB17" s="197"/>
      <c r="IDC17" s="197"/>
      <c r="IDD17" s="197"/>
      <c r="IDE17" s="197"/>
      <c r="IDF17" s="197"/>
      <c r="IDG17" s="197"/>
      <c r="IDH17" s="197"/>
      <c r="IDI17" s="197"/>
      <c r="IDJ17" s="197"/>
      <c r="IDK17" s="197"/>
      <c r="IDL17" s="197"/>
      <c r="IDM17" s="197"/>
      <c r="IDN17" s="197"/>
      <c r="IDO17" s="197"/>
      <c r="IDP17" s="197"/>
      <c r="IDQ17" s="197"/>
      <c r="IDR17" s="197"/>
      <c r="IDS17" s="197"/>
      <c r="IDT17" s="197"/>
      <c r="IDU17" s="197"/>
      <c r="IDV17" s="197"/>
      <c r="IDW17" s="197"/>
      <c r="IDX17" s="197"/>
      <c r="IDY17" s="197"/>
      <c r="IDZ17" s="197"/>
      <c r="IEA17" s="197"/>
      <c r="IEB17" s="197"/>
      <c r="IEC17" s="197"/>
      <c r="IED17" s="197"/>
      <c r="IEE17" s="197"/>
      <c r="IEF17" s="197"/>
      <c r="IEG17" s="197"/>
      <c r="IEH17" s="197"/>
      <c r="IEI17" s="197"/>
      <c r="IEJ17" s="197"/>
      <c r="IEK17" s="197"/>
      <c r="IEL17" s="197"/>
      <c r="IEM17" s="197"/>
      <c r="IEN17" s="197"/>
      <c r="IEO17" s="197"/>
      <c r="IEP17" s="197"/>
      <c r="IEQ17" s="197"/>
      <c r="IER17" s="197"/>
      <c r="IES17" s="197"/>
      <c r="IET17" s="197"/>
      <c r="IEU17" s="197"/>
      <c r="IEV17" s="197"/>
      <c r="IEW17" s="197"/>
      <c r="IEX17" s="197"/>
      <c r="IEY17" s="197"/>
      <c r="IEZ17" s="197"/>
      <c r="IFA17" s="197"/>
      <c r="IFB17" s="197"/>
      <c r="IFC17" s="197"/>
      <c r="IFD17" s="197"/>
      <c r="IFE17" s="197"/>
      <c r="IFF17" s="197"/>
      <c r="IFG17" s="197"/>
      <c r="IFH17" s="197"/>
      <c r="IFI17" s="197"/>
      <c r="IFJ17" s="197"/>
      <c r="IFK17" s="197"/>
      <c r="IFL17" s="197"/>
      <c r="IFM17" s="197"/>
      <c r="IFN17" s="197"/>
      <c r="IFO17" s="197"/>
      <c r="IFP17" s="197"/>
      <c r="IFQ17" s="197"/>
      <c r="IFR17" s="197"/>
      <c r="IFS17" s="197"/>
      <c r="IFT17" s="197"/>
      <c r="IFU17" s="197"/>
      <c r="IFV17" s="197"/>
      <c r="IFW17" s="197"/>
      <c r="IFX17" s="197"/>
      <c r="IFY17" s="197"/>
      <c r="IFZ17" s="197"/>
      <c r="IGA17" s="197"/>
      <c r="IGB17" s="197"/>
      <c r="IGC17" s="197"/>
      <c r="IGD17" s="197"/>
      <c r="IGE17" s="197"/>
      <c r="IGF17" s="197"/>
      <c r="IGG17" s="197"/>
      <c r="IGH17" s="197"/>
      <c r="IGI17" s="197"/>
      <c r="IGJ17" s="197"/>
      <c r="IGK17" s="197"/>
      <c r="IGL17" s="197"/>
      <c r="IGM17" s="197"/>
      <c r="IGN17" s="197"/>
      <c r="IGO17" s="197"/>
      <c r="IGP17" s="197"/>
      <c r="IGQ17" s="197"/>
      <c r="IGR17" s="197"/>
      <c r="IGS17" s="197"/>
      <c r="IGT17" s="197"/>
      <c r="IGU17" s="197"/>
      <c r="IGV17" s="197"/>
      <c r="IGW17" s="197"/>
      <c r="IGX17" s="197"/>
      <c r="IGY17" s="197"/>
      <c r="IGZ17" s="197"/>
      <c r="IHA17" s="197"/>
      <c r="IHB17" s="197"/>
      <c r="IHC17" s="197"/>
      <c r="IHD17" s="197"/>
      <c r="IHE17" s="197"/>
      <c r="IHF17" s="197"/>
      <c r="IHG17" s="197"/>
      <c r="IHH17" s="197"/>
      <c r="IHI17" s="197"/>
      <c r="IHJ17" s="197"/>
      <c r="IHK17" s="197"/>
      <c r="IHL17" s="197"/>
      <c r="IHM17" s="197"/>
      <c r="IHN17" s="197"/>
      <c r="IHO17" s="197"/>
      <c r="IHP17" s="197"/>
      <c r="IHQ17" s="197"/>
      <c r="IHR17" s="197"/>
      <c r="IHS17" s="197"/>
      <c r="IHT17" s="197"/>
      <c r="IHU17" s="197"/>
      <c r="IHV17" s="197"/>
      <c r="IHW17" s="197"/>
      <c r="IHX17" s="197"/>
      <c r="IHY17" s="197"/>
      <c r="IHZ17" s="197"/>
      <c r="IIA17" s="197"/>
      <c r="IIB17" s="197"/>
      <c r="IIC17" s="197"/>
      <c r="IID17" s="197"/>
      <c r="IIE17" s="197"/>
      <c r="IIF17" s="197"/>
      <c r="IIG17" s="197"/>
      <c r="IIH17" s="197"/>
      <c r="III17" s="197"/>
      <c r="IIJ17" s="197"/>
      <c r="IIK17" s="197"/>
      <c r="IIL17" s="197"/>
      <c r="IIM17" s="197"/>
      <c r="IIN17" s="197"/>
      <c r="IIO17" s="197"/>
      <c r="IIP17" s="197"/>
      <c r="IIQ17" s="197"/>
      <c r="IIR17" s="197"/>
      <c r="IIS17" s="197"/>
      <c r="IIT17" s="197"/>
      <c r="IIU17" s="197"/>
      <c r="IIV17" s="197"/>
      <c r="IIW17" s="197"/>
      <c r="IIX17" s="197"/>
      <c r="IIY17" s="197"/>
      <c r="IIZ17" s="197"/>
      <c r="IJA17" s="197"/>
      <c r="IJB17" s="197"/>
      <c r="IJC17" s="197"/>
      <c r="IJD17" s="197"/>
      <c r="IJE17" s="197"/>
      <c r="IJF17" s="197"/>
      <c r="IJG17" s="197"/>
      <c r="IJH17" s="197"/>
      <c r="IJI17" s="197"/>
      <c r="IJJ17" s="197"/>
      <c r="IJK17" s="197"/>
      <c r="IJL17" s="197"/>
      <c r="IJM17" s="197"/>
      <c r="IJN17" s="197"/>
      <c r="IJO17" s="197"/>
      <c r="IJP17" s="197"/>
      <c r="IJQ17" s="197"/>
      <c r="IJR17" s="197"/>
      <c r="IJS17" s="197"/>
      <c r="IJT17" s="197"/>
      <c r="IJU17" s="197"/>
      <c r="IJV17" s="197"/>
      <c r="IJW17" s="197"/>
      <c r="IJX17" s="197"/>
      <c r="IJY17" s="197"/>
      <c r="IJZ17" s="197"/>
      <c r="IKA17" s="197"/>
      <c r="IKB17" s="197"/>
      <c r="IKC17" s="197"/>
      <c r="IKD17" s="197"/>
      <c r="IKE17" s="197"/>
      <c r="IKF17" s="197"/>
      <c r="IKG17" s="197"/>
      <c r="IKH17" s="197"/>
      <c r="IKI17" s="197"/>
      <c r="IKJ17" s="197"/>
      <c r="IKK17" s="197"/>
      <c r="IKL17" s="197"/>
      <c r="IKM17" s="197"/>
      <c r="IKN17" s="197"/>
      <c r="IKO17" s="197"/>
      <c r="IKP17" s="197"/>
      <c r="IKQ17" s="197"/>
      <c r="IKR17" s="197"/>
      <c r="IKS17" s="197"/>
      <c r="IKT17" s="197"/>
      <c r="IKU17" s="197"/>
      <c r="IKV17" s="197"/>
      <c r="IKW17" s="197"/>
      <c r="IKX17" s="197"/>
      <c r="IKY17" s="197"/>
      <c r="IKZ17" s="197"/>
      <c r="ILA17" s="197"/>
      <c r="ILB17" s="197"/>
      <c r="ILC17" s="197"/>
      <c r="ILD17" s="197"/>
      <c r="ILE17" s="197"/>
      <c r="ILF17" s="197"/>
      <c r="ILG17" s="197"/>
      <c r="ILH17" s="197"/>
      <c r="ILI17" s="197"/>
      <c r="ILJ17" s="197"/>
      <c r="ILK17" s="197"/>
      <c r="ILL17" s="197"/>
      <c r="ILM17" s="197"/>
      <c r="ILN17" s="197"/>
      <c r="ILO17" s="197"/>
      <c r="ILP17" s="197"/>
      <c r="ILQ17" s="197"/>
      <c r="ILR17" s="197"/>
      <c r="ILS17" s="197"/>
      <c r="ILT17" s="197"/>
      <c r="ILU17" s="197"/>
      <c r="ILV17" s="197"/>
      <c r="ILW17" s="197"/>
      <c r="ILX17" s="197"/>
      <c r="ILY17" s="197"/>
      <c r="ILZ17" s="197"/>
      <c r="IMA17" s="197"/>
      <c r="IMB17" s="197"/>
      <c r="IMC17" s="197"/>
      <c r="IMD17" s="197"/>
      <c r="IME17" s="197"/>
      <c r="IMF17" s="197"/>
      <c r="IMG17" s="197"/>
      <c r="IMH17" s="197"/>
      <c r="IMI17" s="197"/>
      <c r="IMJ17" s="197"/>
      <c r="IMK17" s="197"/>
      <c r="IML17" s="197"/>
      <c r="IMM17" s="197"/>
      <c r="IMN17" s="197"/>
      <c r="IMO17" s="197"/>
      <c r="IMP17" s="197"/>
      <c r="IMQ17" s="197"/>
      <c r="IMR17" s="197"/>
      <c r="IMS17" s="197"/>
      <c r="IMT17" s="197"/>
      <c r="IMU17" s="197"/>
      <c r="IMV17" s="197"/>
      <c r="IMW17" s="197"/>
      <c r="IMX17" s="197"/>
      <c r="IMY17" s="197"/>
      <c r="IMZ17" s="197"/>
      <c r="INA17" s="197"/>
      <c r="INB17" s="197"/>
      <c r="INC17" s="197"/>
      <c r="IND17" s="197"/>
      <c r="INE17" s="197"/>
      <c r="INF17" s="197"/>
      <c r="ING17" s="197"/>
      <c r="INH17" s="197"/>
      <c r="INI17" s="197"/>
      <c r="INJ17" s="197"/>
      <c r="INK17" s="197"/>
      <c r="INL17" s="197"/>
      <c r="INM17" s="197"/>
      <c r="INN17" s="197"/>
      <c r="INO17" s="197"/>
      <c r="INP17" s="197"/>
      <c r="INQ17" s="197"/>
      <c r="INR17" s="197"/>
      <c r="INS17" s="197"/>
      <c r="INT17" s="197"/>
      <c r="INU17" s="197"/>
      <c r="INV17" s="197"/>
      <c r="INW17" s="197"/>
      <c r="INX17" s="197"/>
      <c r="INY17" s="197"/>
      <c r="INZ17" s="197"/>
      <c r="IOA17" s="197"/>
      <c r="IOB17" s="197"/>
      <c r="IOC17" s="197"/>
      <c r="IOD17" s="197"/>
      <c r="IOE17" s="197"/>
      <c r="IOF17" s="197"/>
      <c r="IOG17" s="197"/>
      <c r="IOH17" s="197"/>
      <c r="IOI17" s="197"/>
      <c r="IOJ17" s="197"/>
      <c r="IOK17" s="197"/>
      <c r="IOL17" s="197"/>
      <c r="IOM17" s="197"/>
      <c r="ION17" s="197"/>
      <c r="IOO17" s="197"/>
      <c r="IOP17" s="197"/>
      <c r="IOQ17" s="197"/>
      <c r="IOR17" s="197"/>
      <c r="IOS17" s="197"/>
      <c r="IOT17" s="197"/>
      <c r="IOU17" s="197"/>
      <c r="IOV17" s="197"/>
      <c r="IOW17" s="197"/>
      <c r="IOX17" s="197"/>
      <c r="IOY17" s="197"/>
      <c r="IOZ17" s="197"/>
      <c r="IPA17" s="197"/>
      <c r="IPB17" s="197"/>
      <c r="IPC17" s="197"/>
      <c r="IPD17" s="197"/>
      <c r="IPE17" s="197"/>
      <c r="IPF17" s="197"/>
      <c r="IPG17" s="197"/>
      <c r="IPH17" s="197"/>
      <c r="IPI17" s="197"/>
      <c r="IPJ17" s="197"/>
      <c r="IPK17" s="197"/>
      <c r="IPL17" s="197"/>
      <c r="IPM17" s="197"/>
      <c r="IPN17" s="197"/>
      <c r="IPO17" s="197"/>
      <c r="IPP17" s="197"/>
      <c r="IPQ17" s="197"/>
      <c r="IPR17" s="197"/>
      <c r="IPS17" s="197"/>
      <c r="IPT17" s="197"/>
      <c r="IPU17" s="197"/>
      <c r="IPV17" s="197"/>
      <c r="IPW17" s="197"/>
      <c r="IPX17" s="197"/>
      <c r="IPY17" s="197"/>
      <c r="IPZ17" s="197"/>
      <c r="IQA17" s="197"/>
      <c r="IQB17" s="197"/>
      <c r="IQC17" s="197"/>
      <c r="IQD17" s="197"/>
      <c r="IQE17" s="197"/>
      <c r="IQF17" s="197"/>
      <c r="IQG17" s="197"/>
      <c r="IQH17" s="197"/>
      <c r="IQI17" s="197"/>
      <c r="IQJ17" s="197"/>
      <c r="IQK17" s="197"/>
      <c r="IQL17" s="197"/>
      <c r="IQM17" s="197"/>
      <c r="IQN17" s="197"/>
      <c r="IQO17" s="197"/>
      <c r="IQP17" s="197"/>
      <c r="IQQ17" s="197"/>
      <c r="IQR17" s="197"/>
      <c r="IQS17" s="197"/>
      <c r="IQT17" s="197"/>
      <c r="IQU17" s="197"/>
      <c r="IQV17" s="197"/>
      <c r="IQW17" s="197"/>
      <c r="IQX17" s="197"/>
      <c r="IQY17" s="197"/>
      <c r="IQZ17" s="197"/>
      <c r="IRA17" s="197"/>
      <c r="IRB17" s="197"/>
      <c r="IRC17" s="197"/>
      <c r="IRD17" s="197"/>
      <c r="IRE17" s="197"/>
      <c r="IRF17" s="197"/>
      <c r="IRG17" s="197"/>
      <c r="IRH17" s="197"/>
      <c r="IRI17" s="197"/>
      <c r="IRJ17" s="197"/>
      <c r="IRK17" s="197"/>
      <c r="IRL17" s="197"/>
      <c r="IRM17" s="197"/>
      <c r="IRN17" s="197"/>
      <c r="IRO17" s="197"/>
      <c r="IRP17" s="197"/>
      <c r="IRQ17" s="197"/>
      <c r="IRR17" s="197"/>
      <c r="IRS17" s="197"/>
      <c r="IRT17" s="197"/>
      <c r="IRU17" s="197"/>
      <c r="IRV17" s="197"/>
      <c r="IRW17" s="197"/>
      <c r="IRX17" s="197"/>
      <c r="IRY17" s="197"/>
      <c r="IRZ17" s="197"/>
      <c r="ISA17" s="197"/>
      <c r="ISB17" s="197"/>
      <c r="ISC17" s="197"/>
      <c r="ISD17" s="197"/>
      <c r="ISE17" s="197"/>
      <c r="ISF17" s="197"/>
      <c r="ISG17" s="197"/>
      <c r="ISH17" s="197"/>
      <c r="ISI17" s="197"/>
      <c r="ISJ17" s="197"/>
      <c r="ISK17" s="197"/>
      <c r="ISL17" s="197"/>
      <c r="ISM17" s="197"/>
      <c r="ISN17" s="197"/>
      <c r="ISO17" s="197"/>
      <c r="ISP17" s="197"/>
      <c r="ISQ17" s="197"/>
      <c r="ISR17" s="197"/>
      <c r="ISS17" s="197"/>
      <c r="IST17" s="197"/>
      <c r="ISU17" s="197"/>
      <c r="ISV17" s="197"/>
      <c r="ISW17" s="197"/>
      <c r="ISX17" s="197"/>
      <c r="ISY17" s="197"/>
      <c r="ISZ17" s="197"/>
      <c r="ITA17" s="197"/>
      <c r="ITB17" s="197"/>
      <c r="ITC17" s="197"/>
      <c r="ITD17" s="197"/>
      <c r="ITE17" s="197"/>
      <c r="ITF17" s="197"/>
      <c r="ITG17" s="197"/>
      <c r="ITH17" s="197"/>
      <c r="ITI17" s="197"/>
      <c r="ITJ17" s="197"/>
      <c r="ITK17" s="197"/>
      <c r="ITL17" s="197"/>
      <c r="ITM17" s="197"/>
      <c r="ITN17" s="197"/>
      <c r="ITO17" s="197"/>
      <c r="ITP17" s="197"/>
      <c r="ITQ17" s="197"/>
      <c r="ITR17" s="197"/>
      <c r="ITS17" s="197"/>
      <c r="ITT17" s="197"/>
      <c r="ITU17" s="197"/>
      <c r="ITV17" s="197"/>
      <c r="ITW17" s="197"/>
      <c r="ITX17" s="197"/>
      <c r="ITY17" s="197"/>
      <c r="ITZ17" s="197"/>
      <c r="IUA17" s="197"/>
      <c r="IUB17" s="197"/>
      <c r="IUC17" s="197"/>
      <c r="IUD17" s="197"/>
      <c r="IUE17" s="197"/>
      <c r="IUF17" s="197"/>
      <c r="IUG17" s="197"/>
      <c r="IUH17" s="197"/>
      <c r="IUI17" s="197"/>
      <c r="IUJ17" s="197"/>
      <c r="IUK17" s="197"/>
      <c r="IUL17" s="197"/>
      <c r="IUM17" s="197"/>
      <c r="IUN17" s="197"/>
      <c r="IUO17" s="197"/>
      <c r="IUP17" s="197"/>
      <c r="IUQ17" s="197"/>
      <c r="IUR17" s="197"/>
      <c r="IUS17" s="197"/>
      <c r="IUT17" s="197"/>
      <c r="IUU17" s="197"/>
      <c r="IUV17" s="197"/>
      <c r="IUW17" s="197"/>
      <c r="IUX17" s="197"/>
      <c r="IUY17" s="197"/>
      <c r="IUZ17" s="197"/>
      <c r="IVA17" s="197"/>
      <c r="IVB17" s="197"/>
      <c r="IVC17" s="197"/>
      <c r="IVD17" s="197"/>
      <c r="IVE17" s="197"/>
      <c r="IVF17" s="197"/>
      <c r="IVG17" s="197"/>
      <c r="IVH17" s="197"/>
      <c r="IVI17" s="197"/>
      <c r="IVJ17" s="197"/>
      <c r="IVK17" s="197"/>
      <c r="IVL17" s="197"/>
      <c r="IVM17" s="197"/>
      <c r="IVN17" s="197"/>
      <c r="IVO17" s="197"/>
      <c r="IVP17" s="197"/>
      <c r="IVQ17" s="197"/>
      <c r="IVR17" s="197"/>
      <c r="IVS17" s="197"/>
      <c r="IVT17" s="197"/>
      <c r="IVU17" s="197"/>
      <c r="IVV17" s="197"/>
      <c r="IVW17" s="197"/>
      <c r="IVX17" s="197"/>
      <c r="IVY17" s="197"/>
      <c r="IVZ17" s="197"/>
      <c r="IWA17" s="197"/>
      <c r="IWB17" s="197"/>
      <c r="IWC17" s="197"/>
      <c r="IWD17" s="197"/>
      <c r="IWE17" s="197"/>
      <c r="IWF17" s="197"/>
      <c r="IWG17" s="197"/>
      <c r="IWH17" s="197"/>
      <c r="IWI17" s="197"/>
      <c r="IWJ17" s="197"/>
      <c r="IWK17" s="197"/>
      <c r="IWL17" s="197"/>
      <c r="IWM17" s="197"/>
      <c r="IWN17" s="197"/>
      <c r="IWO17" s="197"/>
      <c r="IWP17" s="197"/>
      <c r="IWQ17" s="197"/>
      <c r="IWR17" s="197"/>
      <c r="IWS17" s="197"/>
      <c r="IWT17" s="197"/>
      <c r="IWU17" s="197"/>
      <c r="IWV17" s="197"/>
      <c r="IWW17" s="197"/>
      <c r="IWX17" s="197"/>
      <c r="IWY17" s="197"/>
      <c r="IWZ17" s="197"/>
      <c r="IXA17" s="197"/>
      <c r="IXB17" s="197"/>
      <c r="IXC17" s="197"/>
      <c r="IXD17" s="197"/>
      <c r="IXE17" s="197"/>
      <c r="IXF17" s="197"/>
      <c r="IXG17" s="197"/>
      <c r="IXH17" s="197"/>
      <c r="IXI17" s="197"/>
      <c r="IXJ17" s="197"/>
      <c r="IXK17" s="197"/>
      <c r="IXL17" s="197"/>
      <c r="IXM17" s="197"/>
      <c r="IXN17" s="197"/>
      <c r="IXO17" s="197"/>
      <c r="IXP17" s="197"/>
      <c r="IXQ17" s="197"/>
      <c r="IXR17" s="197"/>
      <c r="IXS17" s="197"/>
      <c r="IXT17" s="197"/>
      <c r="IXU17" s="197"/>
      <c r="IXV17" s="197"/>
      <c r="IXW17" s="197"/>
      <c r="IXX17" s="197"/>
      <c r="IXY17" s="197"/>
      <c r="IXZ17" s="197"/>
      <c r="IYA17" s="197"/>
      <c r="IYB17" s="197"/>
      <c r="IYC17" s="197"/>
      <c r="IYD17" s="197"/>
      <c r="IYE17" s="197"/>
      <c r="IYF17" s="197"/>
      <c r="IYG17" s="197"/>
      <c r="IYH17" s="197"/>
      <c r="IYI17" s="197"/>
      <c r="IYJ17" s="197"/>
      <c r="IYK17" s="197"/>
      <c r="IYL17" s="197"/>
      <c r="IYM17" s="197"/>
      <c r="IYN17" s="197"/>
      <c r="IYO17" s="197"/>
      <c r="IYP17" s="197"/>
      <c r="IYQ17" s="197"/>
      <c r="IYR17" s="197"/>
      <c r="IYS17" s="197"/>
      <c r="IYT17" s="197"/>
      <c r="IYU17" s="197"/>
      <c r="IYV17" s="197"/>
      <c r="IYW17" s="197"/>
      <c r="IYX17" s="197"/>
      <c r="IYY17" s="197"/>
      <c r="IYZ17" s="197"/>
      <c r="IZA17" s="197"/>
      <c r="IZB17" s="197"/>
      <c r="IZC17" s="197"/>
      <c r="IZD17" s="197"/>
      <c r="IZE17" s="197"/>
      <c r="IZF17" s="197"/>
      <c r="IZG17" s="197"/>
      <c r="IZH17" s="197"/>
      <c r="IZI17" s="197"/>
      <c r="IZJ17" s="197"/>
      <c r="IZK17" s="197"/>
      <c r="IZL17" s="197"/>
      <c r="IZM17" s="197"/>
      <c r="IZN17" s="197"/>
      <c r="IZO17" s="197"/>
      <c r="IZP17" s="197"/>
      <c r="IZQ17" s="197"/>
      <c r="IZR17" s="197"/>
      <c r="IZS17" s="197"/>
      <c r="IZT17" s="197"/>
      <c r="IZU17" s="197"/>
      <c r="IZV17" s="197"/>
      <c r="IZW17" s="197"/>
      <c r="IZX17" s="197"/>
      <c r="IZY17" s="197"/>
      <c r="IZZ17" s="197"/>
      <c r="JAA17" s="197"/>
      <c r="JAB17" s="197"/>
      <c r="JAC17" s="197"/>
      <c r="JAD17" s="197"/>
      <c r="JAE17" s="197"/>
      <c r="JAF17" s="197"/>
      <c r="JAG17" s="197"/>
      <c r="JAH17" s="197"/>
      <c r="JAI17" s="197"/>
      <c r="JAJ17" s="197"/>
      <c r="JAK17" s="197"/>
      <c r="JAL17" s="197"/>
      <c r="JAM17" s="197"/>
      <c r="JAN17" s="197"/>
      <c r="JAO17" s="197"/>
      <c r="JAP17" s="197"/>
      <c r="JAQ17" s="197"/>
      <c r="JAR17" s="197"/>
      <c r="JAS17" s="197"/>
      <c r="JAT17" s="197"/>
      <c r="JAU17" s="197"/>
      <c r="JAV17" s="197"/>
      <c r="JAW17" s="197"/>
      <c r="JAX17" s="197"/>
      <c r="JAY17" s="197"/>
      <c r="JAZ17" s="197"/>
      <c r="JBA17" s="197"/>
      <c r="JBB17" s="197"/>
      <c r="JBC17" s="197"/>
      <c r="JBD17" s="197"/>
      <c r="JBE17" s="197"/>
      <c r="JBF17" s="197"/>
      <c r="JBG17" s="197"/>
      <c r="JBH17" s="197"/>
      <c r="JBI17" s="197"/>
      <c r="JBJ17" s="197"/>
      <c r="JBK17" s="197"/>
      <c r="JBL17" s="197"/>
      <c r="JBM17" s="197"/>
      <c r="JBN17" s="197"/>
      <c r="JBO17" s="197"/>
      <c r="JBP17" s="197"/>
      <c r="JBQ17" s="197"/>
      <c r="JBR17" s="197"/>
      <c r="JBS17" s="197"/>
      <c r="JBT17" s="197"/>
      <c r="JBU17" s="197"/>
      <c r="JBV17" s="197"/>
      <c r="JBW17" s="197"/>
      <c r="JBX17" s="197"/>
      <c r="JBY17" s="197"/>
      <c r="JBZ17" s="197"/>
      <c r="JCA17" s="197"/>
      <c r="JCB17" s="197"/>
      <c r="JCC17" s="197"/>
      <c r="JCD17" s="197"/>
      <c r="JCE17" s="197"/>
      <c r="JCF17" s="197"/>
      <c r="JCG17" s="197"/>
      <c r="JCH17" s="197"/>
      <c r="JCI17" s="197"/>
      <c r="JCJ17" s="197"/>
      <c r="JCK17" s="197"/>
      <c r="JCL17" s="197"/>
      <c r="JCM17" s="197"/>
      <c r="JCN17" s="197"/>
      <c r="JCO17" s="197"/>
      <c r="JCP17" s="197"/>
      <c r="JCQ17" s="197"/>
      <c r="JCR17" s="197"/>
      <c r="JCS17" s="197"/>
      <c r="JCT17" s="197"/>
      <c r="JCU17" s="197"/>
      <c r="JCV17" s="197"/>
      <c r="JCW17" s="197"/>
      <c r="JCX17" s="197"/>
      <c r="JCY17" s="197"/>
      <c r="JCZ17" s="197"/>
      <c r="JDA17" s="197"/>
      <c r="JDB17" s="197"/>
      <c r="JDC17" s="197"/>
      <c r="JDD17" s="197"/>
      <c r="JDE17" s="197"/>
      <c r="JDF17" s="197"/>
      <c r="JDG17" s="197"/>
      <c r="JDH17" s="197"/>
      <c r="JDI17" s="197"/>
      <c r="JDJ17" s="197"/>
      <c r="JDK17" s="197"/>
      <c r="JDL17" s="197"/>
      <c r="JDM17" s="197"/>
      <c r="JDN17" s="197"/>
      <c r="JDO17" s="197"/>
      <c r="JDP17" s="197"/>
      <c r="JDQ17" s="197"/>
      <c r="JDR17" s="197"/>
      <c r="JDS17" s="197"/>
      <c r="JDT17" s="197"/>
      <c r="JDU17" s="197"/>
      <c r="JDV17" s="197"/>
      <c r="JDW17" s="197"/>
      <c r="JDX17" s="197"/>
      <c r="JDY17" s="197"/>
      <c r="JDZ17" s="197"/>
      <c r="JEA17" s="197"/>
      <c r="JEB17" s="197"/>
      <c r="JEC17" s="197"/>
      <c r="JED17" s="197"/>
      <c r="JEE17" s="197"/>
      <c r="JEF17" s="197"/>
      <c r="JEG17" s="197"/>
      <c r="JEH17" s="197"/>
      <c r="JEI17" s="197"/>
      <c r="JEJ17" s="197"/>
      <c r="JEK17" s="197"/>
      <c r="JEL17" s="197"/>
      <c r="JEM17" s="197"/>
      <c r="JEN17" s="197"/>
      <c r="JEO17" s="197"/>
      <c r="JEP17" s="197"/>
      <c r="JEQ17" s="197"/>
      <c r="JER17" s="197"/>
      <c r="JES17" s="197"/>
      <c r="JET17" s="197"/>
      <c r="JEU17" s="197"/>
      <c r="JEV17" s="197"/>
      <c r="JEW17" s="197"/>
      <c r="JEX17" s="197"/>
      <c r="JEY17" s="197"/>
      <c r="JEZ17" s="197"/>
      <c r="JFA17" s="197"/>
      <c r="JFB17" s="197"/>
      <c r="JFC17" s="197"/>
      <c r="JFD17" s="197"/>
      <c r="JFE17" s="197"/>
      <c r="JFF17" s="197"/>
      <c r="JFG17" s="197"/>
      <c r="JFH17" s="197"/>
      <c r="JFI17" s="197"/>
      <c r="JFJ17" s="197"/>
      <c r="JFK17" s="197"/>
      <c r="JFL17" s="197"/>
      <c r="JFM17" s="197"/>
      <c r="JFN17" s="197"/>
      <c r="JFO17" s="197"/>
      <c r="JFP17" s="197"/>
      <c r="JFQ17" s="197"/>
      <c r="JFR17" s="197"/>
      <c r="JFS17" s="197"/>
      <c r="JFT17" s="197"/>
      <c r="JFU17" s="197"/>
      <c r="JFV17" s="197"/>
      <c r="JFW17" s="197"/>
      <c r="JFX17" s="197"/>
      <c r="JFY17" s="197"/>
      <c r="JFZ17" s="197"/>
      <c r="JGA17" s="197"/>
      <c r="JGB17" s="197"/>
      <c r="JGC17" s="197"/>
      <c r="JGD17" s="197"/>
      <c r="JGE17" s="197"/>
      <c r="JGF17" s="197"/>
      <c r="JGG17" s="197"/>
      <c r="JGH17" s="197"/>
      <c r="JGI17" s="197"/>
      <c r="JGJ17" s="197"/>
      <c r="JGK17" s="197"/>
      <c r="JGL17" s="197"/>
      <c r="JGM17" s="197"/>
      <c r="JGN17" s="197"/>
      <c r="JGO17" s="197"/>
      <c r="JGP17" s="197"/>
      <c r="JGQ17" s="197"/>
      <c r="JGR17" s="197"/>
      <c r="JGS17" s="197"/>
      <c r="JGT17" s="197"/>
      <c r="JGU17" s="197"/>
      <c r="JGV17" s="197"/>
      <c r="JGW17" s="197"/>
      <c r="JGX17" s="197"/>
      <c r="JGY17" s="197"/>
      <c r="JGZ17" s="197"/>
      <c r="JHA17" s="197"/>
      <c r="JHB17" s="197"/>
      <c r="JHC17" s="197"/>
      <c r="JHD17" s="197"/>
      <c r="JHE17" s="197"/>
      <c r="JHF17" s="197"/>
      <c r="JHG17" s="197"/>
      <c r="JHH17" s="197"/>
      <c r="JHI17" s="197"/>
      <c r="JHJ17" s="197"/>
      <c r="JHK17" s="197"/>
      <c r="JHL17" s="197"/>
      <c r="JHM17" s="197"/>
      <c r="JHN17" s="197"/>
      <c r="JHO17" s="197"/>
      <c r="JHP17" s="197"/>
      <c r="JHQ17" s="197"/>
      <c r="JHR17" s="197"/>
      <c r="JHS17" s="197"/>
      <c r="JHT17" s="197"/>
      <c r="JHU17" s="197"/>
      <c r="JHV17" s="197"/>
      <c r="JHW17" s="197"/>
      <c r="JHX17" s="197"/>
      <c r="JHY17" s="197"/>
      <c r="JHZ17" s="197"/>
      <c r="JIA17" s="197"/>
      <c r="JIB17" s="197"/>
      <c r="JIC17" s="197"/>
      <c r="JID17" s="197"/>
      <c r="JIE17" s="197"/>
      <c r="JIF17" s="197"/>
      <c r="JIG17" s="197"/>
      <c r="JIH17" s="197"/>
      <c r="JII17" s="197"/>
      <c r="JIJ17" s="197"/>
      <c r="JIK17" s="197"/>
      <c r="JIL17" s="197"/>
      <c r="JIM17" s="197"/>
      <c r="JIN17" s="197"/>
      <c r="JIO17" s="197"/>
      <c r="JIP17" s="197"/>
      <c r="JIQ17" s="197"/>
      <c r="JIR17" s="197"/>
      <c r="JIS17" s="197"/>
      <c r="JIT17" s="197"/>
      <c r="JIU17" s="197"/>
      <c r="JIV17" s="197"/>
      <c r="JIW17" s="197"/>
      <c r="JIX17" s="197"/>
      <c r="JIY17" s="197"/>
      <c r="JIZ17" s="197"/>
      <c r="JJA17" s="197"/>
      <c r="JJB17" s="197"/>
      <c r="JJC17" s="197"/>
      <c r="JJD17" s="197"/>
      <c r="JJE17" s="197"/>
      <c r="JJF17" s="197"/>
      <c r="JJG17" s="197"/>
      <c r="JJH17" s="197"/>
      <c r="JJI17" s="197"/>
      <c r="JJJ17" s="197"/>
      <c r="JJK17" s="197"/>
      <c r="JJL17" s="197"/>
      <c r="JJM17" s="197"/>
      <c r="JJN17" s="197"/>
      <c r="JJO17" s="197"/>
      <c r="JJP17" s="197"/>
      <c r="JJQ17" s="197"/>
      <c r="JJR17" s="197"/>
      <c r="JJS17" s="197"/>
      <c r="JJT17" s="197"/>
      <c r="JJU17" s="197"/>
      <c r="JJV17" s="197"/>
      <c r="JJW17" s="197"/>
      <c r="JJX17" s="197"/>
      <c r="JJY17" s="197"/>
      <c r="JJZ17" s="197"/>
      <c r="JKA17" s="197"/>
      <c r="JKB17" s="197"/>
      <c r="JKC17" s="197"/>
      <c r="JKD17" s="197"/>
      <c r="JKE17" s="197"/>
      <c r="JKF17" s="197"/>
      <c r="JKG17" s="197"/>
      <c r="JKH17" s="197"/>
      <c r="JKI17" s="197"/>
      <c r="JKJ17" s="197"/>
      <c r="JKK17" s="197"/>
      <c r="JKL17" s="197"/>
      <c r="JKM17" s="197"/>
      <c r="JKN17" s="197"/>
      <c r="JKO17" s="197"/>
      <c r="JKP17" s="197"/>
      <c r="JKQ17" s="197"/>
      <c r="JKR17" s="197"/>
      <c r="JKS17" s="197"/>
      <c r="JKT17" s="197"/>
      <c r="JKU17" s="197"/>
      <c r="JKV17" s="197"/>
      <c r="JKW17" s="197"/>
      <c r="JKX17" s="197"/>
      <c r="JKY17" s="197"/>
      <c r="JKZ17" s="197"/>
      <c r="JLA17" s="197"/>
      <c r="JLB17" s="197"/>
      <c r="JLC17" s="197"/>
      <c r="JLD17" s="197"/>
      <c r="JLE17" s="197"/>
      <c r="JLF17" s="197"/>
      <c r="JLG17" s="197"/>
      <c r="JLH17" s="197"/>
      <c r="JLI17" s="197"/>
      <c r="JLJ17" s="197"/>
      <c r="JLK17" s="197"/>
      <c r="JLL17" s="197"/>
      <c r="JLM17" s="197"/>
      <c r="JLN17" s="197"/>
      <c r="JLO17" s="197"/>
      <c r="JLP17" s="197"/>
      <c r="JLQ17" s="197"/>
      <c r="JLR17" s="197"/>
      <c r="JLS17" s="197"/>
      <c r="JLT17" s="197"/>
      <c r="JLU17" s="197"/>
      <c r="JLV17" s="197"/>
      <c r="JLW17" s="197"/>
      <c r="JLX17" s="197"/>
      <c r="JLY17" s="197"/>
      <c r="JLZ17" s="197"/>
      <c r="JMA17" s="197"/>
      <c r="JMB17" s="197"/>
      <c r="JMC17" s="197"/>
      <c r="JMD17" s="197"/>
      <c r="JME17" s="197"/>
      <c r="JMF17" s="197"/>
      <c r="JMG17" s="197"/>
      <c r="JMH17" s="197"/>
      <c r="JMI17" s="197"/>
      <c r="JMJ17" s="197"/>
      <c r="JMK17" s="197"/>
      <c r="JML17" s="197"/>
      <c r="JMM17" s="197"/>
      <c r="JMN17" s="197"/>
      <c r="JMO17" s="197"/>
      <c r="JMP17" s="197"/>
      <c r="JMQ17" s="197"/>
      <c r="JMR17" s="197"/>
      <c r="JMS17" s="197"/>
      <c r="JMT17" s="197"/>
      <c r="JMU17" s="197"/>
      <c r="JMV17" s="197"/>
      <c r="JMW17" s="197"/>
      <c r="JMX17" s="197"/>
      <c r="JMY17" s="197"/>
      <c r="JMZ17" s="197"/>
      <c r="JNA17" s="197"/>
      <c r="JNB17" s="197"/>
      <c r="JNC17" s="197"/>
      <c r="JND17" s="197"/>
      <c r="JNE17" s="197"/>
      <c r="JNF17" s="197"/>
      <c r="JNG17" s="197"/>
      <c r="JNH17" s="197"/>
      <c r="JNI17" s="197"/>
      <c r="JNJ17" s="197"/>
      <c r="JNK17" s="197"/>
      <c r="JNL17" s="197"/>
      <c r="JNM17" s="197"/>
      <c r="JNN17" s="197"/>
      <c r="JNO17" s="197"/>
      <c r="JNP17" s="197"/>
      <c r="JNQ17" s="197"/>
      <c r="JNR17" s="197"/>
      <c r="JNS17" s="197"/>
      <c r="JNT17" s="197"/>
      <c r="JNU17" s="197"/>
      <c r="JNV17" s="197"/>
      <c r="JNW17" s="197"/>
      <c r="JNX17" s="197"/>
      <c r="JNY17" s="197"/>
      <c r="JNZ17" s="197"/>
      <c r="JOA17" s="197"/>
      <c r="JOB17" s="197"/>
      <c r="JOC17" s="197"/>
      <c r="JOD17" s="197"/>
      <c r="JOE17" s="197"/>
      <c r="JOF17" s="197"/>
      <c r="JOG17" s="197"/>
      <c r="JOH17" s="197"/>
      <c r="JOI17" s="197"/>
      <c r="JOJ17" s="197"/>
      <c r="JOK17" s="197"/>
      <c r="JOL17" s="197"/>
      <c r="JOM17" s="197"/>
      <c r="JON17" s="197"/>
      <c r="JOO17" s="197"/>
      <c r="JOP17" s="197"/>
      <c r="JOQ17" s="197"/>
      <c r="JOR17" s="197"/>
      <c r="JOS17" s="197"/>
      <c r="JOT17" s="197"/>
      <c r="JOU17" s="197"/>
      <c r="JOV17" s="197"/>
      <c r="JOW17" s="197"/>
      <c r="JOX17" s="197"/>
      <c r="JOY17" s="197"/>
      <c r="JOZ17" s="197"/>
      <c r="JPA17" s="197"/>
      <c r="JPB17" s="197"/>
      <c r="JPC17" s="197"/>
      <c r="JPD17" s="197"/>
      <c r="JPE17" s="197"/>
      <c r="JPF17" s="197"/>
      <c r="JPG17" s="197"/>
      <c r="JPH17" s="197"/>
      <c r="JPI17" s="197"/>
      <c r="JPJ17" s="197"/>
      <c r="JPK17" s="197"/>
      <c r="JPL17" s="197"/>
      <c r="JPM17" s="197"/>
      <c r="JPN17" s="197"/>
      <c r="JPO17" s="197"/>
      <c r="JPP17" s="197"/>
      <c r="JPQ17" s="197"/>
      <c r="JPR17" s="197"/>
      <c r="JPS17" s="197"/>
      <c r="JPT17" s="197"/>
      <c r="JPU17" s="197"/>
      <c r="JPV17" s="197"/>
      <c r="JPW17" s="197"/>
      <c r="JPX17" s="197"/>
      <c r="JPY17" s="197"/>
      <c r="JPZ17" s="197"/>
      <c r="JQA17" s="197"/>
      <c r="JQB17" s="197"/>
      <c r="JQC17" s="197"/>
      <c r="JQD17" s="197"/>
      <c r="JQE17" s="197"/>
      <c r="JQF17" s="197"/>
      <c r="JQG17" s="197"/>
      <c r="JQH17" s="197"/>
      <c r="JQI17" s="197"/>
      <c r="JQJ17" s="197"/>
      <c r="JQK17" s="197"/>
      <c r="JQL17" s="197"/>
      <c r="JQM17" s="197"/>
      <c r="JQN17" s="197"/>
      <c r="JQO17" s="197"/>
      <c r="JQP17" s="197"/>
      <c r="JQQ17" s="197"/>
      <c r="JQR17" s="197"/>
      <c r="JQS17" s="197"/>
      <c r="JQT17" s="197"/>
      <c r="JQU17" s="197"/>
      <c r="JQV17" s="197"/>
      <c r="JQW17" s="197"/>
      <c r="JQX17" s="197"/>
      <c r="JQY17" s="197"/>
      <c r="JQZ17" s="197"/>
      <c r="JRA17" s="197"/>
      <c r="JRB17" s="197"/>
      <c r="JRC17" s="197"/>
      <c r="JRD17" s="197"/>
      <c r="JRE17" s="197"/>
      <c r="JRF17" s="197"/>
      <c r="JRG17" s="197"/>
      <c r="JRH17" s="197"/>
      <c r="JRI17" s="197"/>
      <c r="JRJ17" s="197"/>
      <c r="JRK17" s="197"/>
      <c r="JRL17" s="197"/>
      <c r="JRM17" s="197"/>
      <c r="JRN17" s="197"/>
      <c r="JRO17" s="197"/>
      <c r="JRP17" s="197"/>
      <c r="JRQ17" s="197"/>
      <c r="JRR17" s="197"/>
      <c r="JRS17" s="197"/>
      <c r="JRT17" s="197"/>
      <c r="JRU17" s="197"/>
      <c r="JRV17" s="197"/>
      <c r="JRW17" s="197"/>
      <c r="JRX17" s="197"/>
      <c r="JRY17" s="197"/>
      <c r="JRZ17" s="197"/>
      <c r="JSA17" s="197"/>
      <c r="JSB17" s="197"/>
      <c r="JSC17" s="197"/>
      <c r="JSD17" s="197"/>
      <c r="JSE17" s="197"/>
      <c r="JSF17" s="197"/>
      <c r="JSG17" s="197"/>
      <c r="JSH17" s="197"/>
      <c r="JSI17" s="197"/>
      <c r="JSJ17" s="197"/>
      <c r="JSK17" s="197"/>
      <c r="JSL17" s="197"/>
      <c r="JSM17" s="197"/>
      <c r="JSN17" s="197"/>
      <c r="JSO17" s="197"/>
      <c r="JSP17" s="197"/>
      <c r="JSQ17" s="197"/>
      <c r="JSR17" s="197"/>
      <c r="JSS17" s="197"/>
      <c r="JST17" s="197"/>
      <c r="JSU17" s="197"/>
      <c r="JSV17" s="197"/>
      <c r="JSW17" s="197"/>
      <c r="JSX17" s="197"/>
      <c r="JSY17" s="197"/>
      <c r="JSZ17" s="197"/>
      <c r="JTA17" s="197"/>
      <c r="JTB17" s="197"/>
      <c r="JTC17" s="197"/>
      <c r="JTD17" s="197"/>
      <c r="JTE17" s="197"/>
      <c r="JTF17" s="197"/>
      <c r="JTG17" s="197"/>
      <c r="JTH17" s="197"/>
      <c r="JTI17" s="197"/>
      <c r="JTJ17" s="197"/>
      <c r="JTK17" s="197"/>
      <c r="JTL17" s="197"/>
      <c r="JTM17" s="197"/>
      <c r="JTN17" s="197"/>
      <c r="JTO17" s="197"/>
      <c r="JTP17" s="197"/>
      <c r="JTQ17" s="197"/>
      <c r="JTR17" s="197"/>
      <c r="JTS17" s="197"/>
      <c r="JTT17" s="197"/>
      <c r="JTU17" s="197"/>
      <c r="JTV17" s="197"/>
      <c r="JTW17" s="197"/>
      <c r="JTX17" s="197"/>
      <c r="JTY17" s="197"/>
      <c r="JTZ17" s="197"/>
      <c r="JUA17" s="197"/>
      <c r="JUB17" s="197"/>
      <c r="JUC17" s="197"/>
      <c r="JUD17" s="197"/>
      <c r="JUE17" s="197"/>
      <c r="JUF17" s="197"/>
      <c r="JUG17" s="197"/>
      <c r="JUH17" s="197"/>
      <c r="JUI17" s="197"/>
      <c r="JUJ17" s="197"/>
      <c r="JUK17" s="197"/>
      <c r="JUL17" s="197"/>
      <c r="JUM17" s="197"/>
      <c r="JUN17" s="197"/>
      <c r="JUO17" s="197"/>
      <c r="JUP17" s="197"/>
      <c r="JUQ17" s="197"/>
      <c r="JUR17" s="197"/>
      <c r="JUS17" s="197"/>
      <c r="JUT17" s="197"/>
      <c r="JUU17" s="197"/>
      <c r="JUV17" s="197"/>
      <c r="JUW17" s="197"/>
      <c r="JUX17" s="197"/>
      <c r="JUY17" s="197"/>
      <c r="JUZ17" s="197"/>
      <c r="JVA17" s="197"/>
      <c r="JVB17" s="197"/>
      <c r="JVC17" s="197"/>
      <c r="JVD17" s="197"/>
      <c r="JVE17" s="197"/>
      <c r="JVF17" s="197"/>
      <c r="JVG17" s="197"/>
      <c r="JVH17" s="197"/>
      <c r="JVI17" s="197"/>
      <c r="JVJ17" s="197"/>
      <c r="JVK17" s="197"/>
      <c r="JVL17" s="197"/>
      <c r="JVM17" s="197"/>
      <c r="JVN17" s="197"/>
      <c r="JVO17" s="197"/>
      <c r="JVP17" s="197"/>
      <c r="JVQ17" s="197"/>
      <c r="JVR17" s="197"/>
      <c r="JVS17" s="197"/>
      <c r="JVT17" s="197"/>
      <c r="JVU17" s="197"/>
      <c r="JVV17" s="197"/>
      <c r="JVW17" s="197"/>
      <c r="JVX17" s="197"/>
      <c r="JVY17" s="197"/>
      <c r="JVZ17" s="197"/>
      <c r="JWA17" s="197"/>
      <c r="JWB17" s="197"/>
      <c r="JWC17" s="197"/>
      <c r="JWD17" s="197"/>
      <c r="JWE17" s="197"/>
      <c r="JWF17" s="197"/>
      <c r="JWG17" s="197"/>
      <c r="JWH17" s="197"/>
      <c r="JWI17" s="197"/>
      <c r="JWJ17" s="197"/>
      <c r="JWK17" s="197"/>
      <c r="JWL17" s="197"/>
      <c r="JWM17" s="197"/>
      <c r="JWN17" s="197"/>
      <c r="JWO17" s="197"/>
      <c r="JWP17" s="197"/>
      <c r="JWQ17" s="197"/>
      <c r="JWR17" s="197"/>
      <c r="JWS17" s="197"/>
      <c r="JWT17" s="197"/>
      <c r="JWU17" s="197"/>
      <c r="JWV17" s="197"/>
      <c r="JWW17" s="197"/>
      <c r="JWX17" s="197"/>
      <c r="JWY17" s="197"/>
      <c r="JWZ17" s="197"/>
      <c r="JXA17" s="197"/>
      <c r="JXB17" s="197"/>
      <c r="JXC17" s="197"/>
      <c r="JXD17" s="197"/>
      <c r="JXE17" s="197"/>
      <c r="JXF17" s="197"/>
      <c r="JXG17" s="197"/>
      <c r="JXH17" s="197"/>
      <c r="JXI17" s="197"/>
      <c r="JXJ17" s="197"/>
      <c r="JXK17" s="197"/>
      <c r="JXL17" s="197"/>
      <c r="JXM17" s="197"/>
      <c r="JXN17" s="197"/>
      <c r="JXO17" s="197"/>
      <c r="JXP17" s="197"/>
      <c r="JXQ17" s="197"/>
      <c r="JXR17" s="197"/>
      <c r="JXS17" s="197"/>
      <c r="JXT17" s="197"/>
      <c r="JXU17" s="197"/>
      <c r="JXV17" s="197"/>
      <c r="JXW17" s="197"/>
      <c r="JXX17" s="197"/>
      <c r="JXY17" s="197"/>
      <c r="JXZ17" s="197"/>
      <c r="JYA17" s="197"/>
      <c r="JYB17" s="197"/>
      <c r="JYC17" s="197"/>
      <c r="JYD17" s="197"/>
      <c r="JYE17" s="197"/>
      <c r="JYF17" s="197"/>
      <c r="JYG17" s="197"/>
      <c r="JYH17" s="197"/>
      <c r="JYI17" s="197"/>
      <c r="JYJ17" s="197"/>
      <c r="JYK17" s="197"/>
      <c r="JYL17" s="197"/>
      <c r="JYM17" s="197"/>
      <c r="JYN17" s="197"/>
      <c r="JYO17" s="197"/>
      <c r="JYP17" s="197"/>
      <c r="JYQ17" s="197"/>
      <c r="JYR17" s="197"/>
      <c r="JYS17" s="197"/>
      <c r="JYT17" s="197"/>
      <c r="JYU17" s="197"/>
      <c r="JYV17" s="197"/>
      <c r="JYW17" s="197"/>
      <c r="JYX17" s="197"/>
      <c r="JYY17" s="197"/>
      <c r="JYZ17" s="197"/>
      <c r="JZA17" s="197"/>
      <c r="JZB17" s="197"/>
      <c r="JZC17" s="197"/>
      <c r="JZD17" s="197"/>
      <c r="JZE17" s="197"/>
      <c r="JZF17" s="197"/>
      <c r="JZG17" s="197"/>
      <c r="JZH17" s="197"/>
      <c r="JZI17" s="197"/>
      <c r="JZJ17" s="197"/>
      <c r="JZK17" s="197"/>
      <c r="JZL17" s="197"/>
      <c r="JZM17" s="197"/>
      <c r="JZN17" s="197"/>
      <c r="JZO17" s="197"/>
      <c r="JZP17" s="197"/>
      <c r="JZQ17" s="197"/>
      <c r="JZR17" s="197"/>
      <c r="JZS17" s="197"/>
      <c r="JZT17" s="197"/>
      <c r="JZU17" s="197"/>
      <c r="JZV17" s="197"/>
      <c r="JZW17" s="197"/>
      <c r="JZX17" s="197"/>
      <c r="JZY17" s="197"/>
      <c r="JZZ17" s="197"/>
      <c r="KAA17" s="197"/>
      <c r="KAB17" s="197"/>
      <c r="KAC17" s="197"/>
      <c r="KAD17" s="197"/>
      <c r="KAE17" s="197"/>
      <c r="KAF17" s="197"/>
      <c r="KAG17" s="197"/>
      <c r="KAH17" s="197"/>
      <c r="KAI17" s="197"/>
      <c r="KAJ17" s="197"/>
      <c r="KAK17" s="197"/>
      <c r="KAL17" s="197"/>
      <c r="KAM17" s="197"/>
      <c r="KAN17" s="197"/>
      <c r="KAO17" s="197"/>
      <c r="KAP17" s="197"/>
      <c r="KAQ17" s="197"/>
      <c r="KAR17" s="197"/>
      <c r="KAS17" s="197"/>
      <c r="KAT17" s="197"/>
      <c r="KAU17" s="197"/>
      <c r="KAV17" s="197"/>
      <c r="KAW17" s="197"/>
      <c r="KAX17" s="197"/>
      <c r="KAY17" s="197"/>
      <c r="KAZ17" s="197"/>
      <c r="KBA17" s="197"/>
      <c r="KBB17" s="197"/>
      <c r="KBC17" s="197"/>
      <c r="KBD17" s="197"/>
      <c r="KBE17" s="197"/>
      <c r="KBF17" s="197"/>
      <c r="KBG17" s="197"/>
      <c r="KBH17" s="197"/>
      <c r="KBI17" s="197"/>
      <c r="KBJ17" s="197"/>
      <c r="KBK17" s="197"/>
      <c r="KBL17" s="197"/>
      <c r="KBM17" s="197"/>
      <c r="KBN17" s="197"/>
      <c r="KBO17" s="197"/>
      <c r="KBP17" s="197"/>
      <c r="KBQ17" s="197"/>
      <c r="KBR17" s="197"/>
      <c r="KBS17" s="197"/>
      <c r="KBT17" s="197"/>
      <c r="KBU17" s="197"/>
      <c r="KBV17" s="197"/>
      <c r="KBW17" s="197"/>
      <c r="KBX17" s="197"/>
      <c r="KBY17" s="197"/>
      <c r="KBZ17" s="197"/>
      <c r="KCA17" s="197"/>
      <c r="KCB17" s="197"/>
      <c r="KCC17" s="197"/>
      <c r="KCD17" s="197"/>
      <c r="KCE17" s="197"/>
      <c r="KCF17" s="197"/>
      <c r="KCG17" s="197"/>
      <c r="KCH17" s="197"/>
      <c r="KCI17" s="197"/>
      <c r="KCJ17" s="197"/>
      <c r="KCK17" s="197"/>
      <c r="KCL17" s="197"/>
      <c r="KCM17" s="197"/>
      <c r="KCN17" s="197"/>
      <c r="KCO17" s="197"/>
      <c r="KCP17" s="197"/>
      <c r="KCQ17" s="197"/>
      <c r="KCR17" s="197"/>
      <c r="KCS17" s="197"/>
      <c r="KCT17" s="197"/>
      <c r="KCU17" s="197"/>
      <c r="KCV17" s="197"/>
      <c r="KCW17" s="197"/>
      <c r="KCX17" s="197"/>
      <c r="KCY17" s="197"/>
      <c r="KCZ17" s="197"/>
      <c r="KDA17" s="197"/>
      <c r="KDB17" s="197"/>
      <c r="KDC17" s="197"/>
      <c r="KDD17" s="197"/>
      <c r="KDE17" s="197"/>
      <c r="KDF17" s="197"/>
      <c r="KDG17" s="197"/>
      <c r="KDH17" s="197"/>
      <c r="KDI17" s="197"/>
      <c r="KDJ17" s="197"/>
      <c r="KDK17" s="197"/>
      <c r="KDL17" s="197"/>
      <c r="KDM17" s="197"/>
      <c r="KDN17" s="197"/>
      <c r="KDO17" s="197"/>
      <c r="KDP17" s="197"/>
      <c r="KDQ17" s="197"/>
      <c r="KDR17" s="197"/>
      <c r="KDS17" s="197"/>
      <c r="KDT17" s="197"/>
      <c r="KDU17" s="197"/>
      <c r="KDV17" s="197"/>
      <c r="KDW17" s="197"/>
      <c r="KDX17" s="197"/>
      <c r="KDY17" s="197"/>
      <c r="KDZ17" s="197"/>
      <c r="KEA17" s="197"/>
      <c r="KEB17" s="197"/>
      <c r="KEC17" s="197"/>
      <c r="KED17" s="197"/>
      <c r="KEE17" s="197"/>
      <c r="KEF17" s="197"/>
      <c r="KEG17" s="197"/>
      <c r="KEH17" s="197"/>
      <c r="KEI17" s="197"/>
      <c r="KEJ17" s="197"/>
      <c r="KEK17" s="197"/>
      <c r="KEL17" s="197"/>
      <c r="KEM17" s="197"/>
      <c r="KEN17" s="197"/>
      <c r="KEO17" s="197"/>
      <c r="KEP17" s="197"/>
      <c r="KEQ17" s="197"/>
      <c r="KER17" s="197"/>
      <c r="KES17" s="197"/>
      <c r="KET17" s="197"/>
      <c r="KEU17" s="197"/>
      <c r="KEV17" s="197"/>
      <c r="KEW17" s="197"/>
      <c r="KEX17" s="197"/>
      <c r="KEY17" s="197"/>
      <c r="KEZ17" s="197"/>
      <c r="KFA17" s="197"/>
      <c r="KFB17" s="197"/>
      <c r="KFC17" s="197"/>
      <c r="KFD17" s="197"/>
      <c r="KFE17" s="197"/>
      <c r="KFF17" s="197"/>
      <c r="KFG17" s="197"/>
      <c r="KFH17" s="197"/>
      <c r="KFI17" s="197"/>
      <c r="KFJ17" s="197"/>
      <c r="KFK17" s="197"/>
      <c r="KFL17" s="197"/>
      <c r="KFM17" s="197"/>
      <c r="KFN17" s="197"/>
      <c r="KFO17" s="197"/>
      <c r="KFP17" s="197"/>
      <c r="KFQ17" s="197"/>
      <c r="KFR17" s="197"/>
      <c r="KFS17" s="197"/>
      <c r="KFT17" s="197"/>
      <c r="KFU17" s="197"/>
      <c r="KFV17" s="197"/>
      <c r="KFW17" s="197"/>
      <c r="KFX17" s="197"/>
      <c r="KFY17" s="197"/>
      <c r="KFZ17" s="197"/>
      <c r="KGA17" s="197"/>
      <c r="KGB17" s="197"/>
      <c r="KGC17" s="197"/>
      <c r="KGD17" s="197"/>
      <c r="KGE17" s="197"/>
      <c r="KGF17" s="197"/>
      <c r="KGG17" s="197"/>
      <c r="KGH17" s="197"/>
      <c r="KGI17" s="197"/>
      <c r="KGJ17" s="197"/>
      <c r="KGK17" s="197"/>
      <c r="KGL17" s="197"/>
      <c r="KGM17" s="197"/>
      <c r="KGN17" s="197"/>
      <c r="KGO17" s="197"/>
      <c r="KGP17" s="197"/>
      <c r="KGQ17" s="197"/>
      <c r="KGR17" s="197"/>
      <c r="KGS17" s="197"/>
      <c r="KGT17" s="197"/>
      <c r="KGU17" s="197"/>
      <c r="KGV17" s="197"/>
      <c r="KGW17" s="197"/>
      <c r="KGX17" s="197"/>
      <c r="KGY17" s="197"/>
      <c r="KGZ17" s="197"/>
      <c r="KHA17" s="197"/>
      <c r="KHB17" s="197"/>
      <c r="KHC17" s="197"/>
      <c r="KHD17" s="197"/>
      <c r="KHE17" s="197"/>
      <c r="KHF17" s="197"/>
      <c r="KHG17" s="197"/>
      <c r="KHH17" s="197"/>
      <c r="KHI17" s="197"/>
      <c r="KHJ17" s="197"/>
      <c r="KHK17" s="197"/>
      <c r="KHL17" s="197"/>
      <c r="KHM17" s="197"/>
      <c r="KHN17" s="197"/>
      <c r="KHO17" s="197"/>
      <c r="KHP17" s="197"/>
      <c r="KHQ17" s="197"/>
      <c r="KHR17" s="197"/>
      <c r="KHS17" s="197"/>
      <c r="KHT17" s="197"/>
      <c r="KHU17" s="197"/>
      <c r="KHV17" s="197"/>
      <c r="KHW17" s="197"/>
      <c r="KHX17" s="197"/>
      <c r="KHY17" s="197"/>
      <c r="KHZ17" s="197"/>
      <c r="KIA17" s="197"/>
      <c r="KIB17" s="197"/>
      <c r="KIC17" s="197"/>
      <c r="KID17" s="197"/>
      <c r="KIE17" s="197"/>
      <c r="KIF17" s="197"/>
      <c r="KIG17" s="197"/>
      <c r="KIH17" s="197"/>
      <c r="KII17" s="197"/>
      <c r="KIJ17" s="197"/>
      <c r="KIK17" s="197"/>
      <c r="KIL17" s="197"/>
      <c r="KIM17" s="197"/>
      <c r="KIN17" s="197"/>
      <c r="KIO17" s="197"/>
      <c r="KIP17" s="197"/>
      <c r="KIQ17" s="197"/>
      <c r="KIR17" s="197"/>
      <c r="KIS17" s="197"/>
      <c r="KIT17" s="197"/>
      <c r="KIU17" s="197"/>
      <c r="KIV17" s="197"/>
      <c r="KIW17" s="197"/>
      <c r="KIX17" s="197"/>
      <c r="KIY17" s="197"/>
      <c r="KIZ17" s="197"/>
      <c r="KJA17" s="197"/>
      <c r="KJB17" s="197"/>
      <c r="KJC17" s="197"/>
      <c r="KJD17" s="197"/>
      <c r="KJE17" s="197"/>
      <c r="KJF17" s="197"/>
      <c r="KJG17" s="197"/>
      <c r="KJH17" s="197"/>
      <c r="KJI17" s="197"/>
      <c r="KJJ17" s="197"/>
      <c r="KJK17" s="197"/>
      <c r="KJL17" s="197"/>
      <c r="KJM17" s="197"/>
      <c r="KJN17" s="197"/>
      <c r="KJO17" s="197"/>
      <c r="KJP17" s="197"/>
      <c r="KJQ17" s="197"/>
      <c r="KJR17" s="197"/>
      <c r="KJS17" s="197"/>
      <c r="KJT17" s="197"/>
      <c r="KJU17" s="197"/>
      <c r="KJV17" s="197"/>
      <c r="KJW17" s="197"/>
      <c r="KJX17" s="197"/>
      <c r="KJY17" s="197"/>
      <c r="KJZ17" s="197"/>
      <c r="KKA17" s="197"/>
      <c r="KKB17" s="197"/>
      <c r="KKC17" s="197"/>
      <c r="KKD17" s="197"/>
      <c r="KKE17" s="197"/>
      <c r="KKF17" s="197"/>
      <c r="KKG17" s="197"/>
      <c r="KKH17" s="197"/>
      <c r="KKI17" s="197"/>
      <c r="KKJ17" s="197"/>
      <c r="KKK17" s="197"/>
      <c r="KKL17" s="197"/>
      <c r="KKM17" s="197"/>
      <c r="KKN17" s="197"/>
      <c r="KKO17" s="197"/>
      <c r="KKP17" s="197"/>
      <c r="KKQ17" s="197"/>
      <c r="KKR17" s="197"/>
      <c r="KKS17" s="197"/>
      <c r="KKT17" s="197"/>
      <c r="KKU17" s="197"/>
      <c r="KKV17" s="197"/>
      <c r="KKW17" s="197"/>
      <c r="KKX17" s="197"/>
      <c r="KKY17" s="197"/>
      <c r="KKZ17" s="197"/>
      <c r="KLA17" s="197"/>
      <c r="KLB17" s="197"/>
      <c r="KLC17" s="197"/>
      <c r="KLD17" s="197"/>
      <c r="KLE17" s="197"/>
      <c r="KLF17" s="197"/>
      <c r="KLG17" s="197"/>
      <c r="KLH17" s="197"/>
      <c r="KLI17" s="197"/>
      <c r="KLJ17" s="197"/>
      <c r="KLK17" s="197"/>
      <c r="KLL17" s="197"/>
      <c r="KLM17" s="197"/>
      <c r="KLN17" s="197"/>
      <c r="KLO17" s="197"/>
      <c r="KLP17" s="197"/>
      <c r="KLQ17" s="197"/>
      <c r="KLR17" s="197"/>
      <c r="KLS17" s="197"/>
      <c r="KLT17" s="197"/>
      <c r="KLU17" s="197"/>
      <c r="KLV17" s="197"/>
      <c r="KLW17" s="197"/>
      <c r="KLX17" s="197"/>
      <c r="KLY17" s="197"/>
      <c r="KLZ17" s="197"/>
      <c r="KMA17" s="197"/>
      <c r="KMB17" s="197"/>
      <c r="KMC17" s="197"/>
      <c r="KMD17" s="197"/>
      <c r="KME17" s="197"/>
      <c r="KMF17" s="197"/>
      <c r="KMG17" s="197"/>
      <c r="KMH17" s="197"/>
      <c r="KMI17" s="197"/>
      <c r="KMJ17" s="197"/>
      <c r="KMK17" s="197"/>
      <c r="KML17" s="197"/>
      <c r="KMM17" s="197"/>
      <c r="KMN17" s="197"/>
      <c r="KMO17" s="197"/>
      <c r="KMP17" s="197"/>
      <c r="KMQ17" s="197"/>
      <c r="KMR17" s="197"/>
      <c r="KMS17" s="197"/>
      <c r="KMT17" s="197"/>
      <c r="KMU17" s="197"/>
      <c r="KMV17" s="197"/>
      <c r="KMW17" s="197"/>
      <c r="KMX17" s="197"/>
      <c r="KMY17" s="197"/>
      <c r="KMZ17" s="197"/>
      <c r="KNA17" s="197"/>
      <c r="KNB17" s="197"/>
      <c r="KNC17" s="197"/>
      <c r="KND17" s="197"/>
      <c r="KNE17" s="197"/>
      <c r="KNF17" s="197"/>
      <c r="KNG17" s="197"/>
      <c r="KNH17" s="197"/>
      <c r="KNI17" s="197"/>
      <c r="KNJ17" s="197"/>
      <c r="KNK17" s="197"/>
      <c r="KNL17" s="197"/>
      <c r="KNM17" s="197"/>
      <c r="KNN17" s="197"/>
      <c r="KNO17" s="197"/>
      <c r="KNP17" s="197"/>
      <c r="KNQ17" s="197"/>
      <c r="KNR17" s="197"/>
      <c r="KNS17" s="197"/>
      <c r="KNT17" s="197"/>
      <c r="KNU17" s="197"/>
      <c r="KNV17" s="197"/>
      <c r="KNW17" s="197"/>
      <c r="KNX17" s="197"/>
      <c r="KNY17" s="197"/>
      <c r="KNZ17" s="197"/>
      <c r="KOA17" s="197"/>
      <c r="KOB17" s="197"/>
      <c r="KOC17" s="197"/>
      <c r="KOD17" s="197"/>
      <c r="KOE17" s="197"/>
      <c r="KOF17" s="197"/>
      <c r="KOG17" s="197"/>
      <c r="KOH17" s="197"/>
      <c r="KOI17" s="197"/>
      <c r="KOJ17" s="197"/>
      <c r="KOK17" s="197"/>
      <c r="KOL17" s="197"/>
      <c r="KOM17" s="197"/>
      <c r="KON17" s="197"/>
      <c r="KOO17" s="197"/>
      <c r="KOP17" s="197"/>
      <c r="KOQ17" s="197"/>
      <c r="KOR17" s="197"/>
      <c r="KOS17" s="197"/>
      <c r="KOT17" s="197"/>
      <c r="KOU17" s="197"/>
      <c r="KOV17" s="197"/>
      <c r="KOW17" s="197"/>
      <c r="KOX17" s="197"/>
      <c r="KOY17" s="197"/>
      <c r="KOZ17" s="197"/>
      <c r="KPA17" s="197"/>
      <c r="KPB17" s="197"/>
      <c r="KPC17" s="197"/>
      <c r="KPD17" s="197"/>
      <c r="KPE17" s="197"/>
      <c r="KPF17" s="197"/>
      <c r="KPG17" s="197"/>
      <c r="KPH17" s="197"/>
      <c r="KPI17" s="197"/>
      <c r="KPJ17" s="197"/>
      <c r="KPK17" s="197"/>
      <c r="KPL17" s="197"/>
      <c r="KPM17" s="197"/>
      <c r="KPN17" s="197"/>
      <c r="KPO17" s="197"/>
      <c r="KPP17" s="197"/>
      <c r="KPQ17" s="197"/>
      <c r="KPR17" s="197"/>
      <c r="KPS17" s="197"/>
      <c r="KPT17" s="197"/>
      <c r="KPU17" s="197"/>
      <c r="KPV17" s="197"/>
      <c r="KPW17" s="197"/>
      <c r="KPX17" s="197"/>
      <c r="KPY17" s="197"/>
      <c r="KPZ17" s="197"/>
      <c r="KQA17" s="197"/>
      <c r="KQB17" s="197"/>
      <c r="KQC17" s="197"/>
      <c r="KQD17" s="197"/>
      <c r="KQE17" s="197"/>
      <c r="KQF17" s="197"/>
      <c r="KQG17" s="197"/>
      <c r="KQH17" s="197"/>
      <c r="KQI17" s="197"/>
      <c r="KQJ17" s="197"/>
      <c r="KQK17" s="197"/>
      <c r="KQL17" s="197"/>
      <c r="KQM17" s="197"/>
      <c r="KQN17" s="197"/>
      <c r="KQO17" s="197"/>
      <c r="KQP17" s="197"/>
      <c r="KQQ17" s="197"/>
      <c r="KQR17" s="197"/>
      <c r="KQS17" s="197"/>
      <c r="KQT17" s="197"/>
      <c r="KQU17" s="197"/>
      <c r="KQV17" s="197"/>
      <c r="KQW17" s="197"/>
      <c r="KQX17" s="197"/>
      <c r="KQY17" s="197"/>
      <c r="KQZ17" s="197"/>
      <c r="KRA17" s="197"/>
      <c r="KRB17" s="197"/>
      <c r="KRC17" s="197"/>
      <c r="KRD17" s="197"/>
      <c r="KRE17" s="197"/>
      <c r="KRF17" s="197"/>
      <c r="KRG17" s="197"/>
      <c r="KRH17" s="197"/>
      <c r="KRI17" s="197"/>
      <c r="KRJ17" s="197"/>
      <c r="KRK17" s="197"/>
      <c r="KRL17" s="197"/>
      <c r="KRM17" s="197"/>
      <c r="KRN17" s="197"/>
      <c r="KRO17" s="197"/>
      <c r="KRP17" s="197"/>
      <c r="KRQ17" s="197"/>
      <c r="KRR17" s="197"/>
      <c r="KRS17" s="197"/>
      <c r="KRT17" s="197"/>
      <c r="KRU17" s="197"/>
      <c r="KRV17" s="197"/>
      <c r="KRW17" s="197"/>
      <c r="KRX17" s="197"/>
      <c r="KRY17" s="197"/>
      <c r="KRZ17" s="197"/>
      <c r="KSA17" s="197"/>
      <c r="KSB17" s="197"/>
      <c r="KSC17" s="197"/>
      <c r="KSD17" s="197"/>
      <c r="KSE17" s="197"/>
      <c r="KSF17" s="197"/>
      <c r="KSG17" s="197"/>
      <c r="KSH17" s="197"/>
      <c r="KSI17" s="197"/>
      <c r="KSJ17" s="197"/>
      <c r="KSK17" s="197"/>
      <c r="KSL17" s="197"/>
      <c r="KSM17" s="197"/>
      <c r="KSN17" s="197"/>
      <c r="KSO17" s="197"/>
      <c r="KSP17" s="197"/>
      <c r="KSQ17" s="197"/>
      <c r="KSR17" s="197"/>
      <c r="KSS17" s="197"/>
      <c r="KST17" s="197"/>
      <c r="KSU17" s="197"/>
      <c r="KSV17" s="197"/>
      <c r="KSW17" s="197"/>
      <c r="KSX17" s="197"/>
      <c r="KSY17" s="197"/>
      <c r="KSZ17" s="197"/>
      <c r="KTA17" s="197"/>
      <c r="KTB17" s="197"/>
      <c r="KTC17" s="197"/>
      <c r="KTD17" s="197"/>
      <c r="KTE17" s="197"/>
      <c r="KTF17" s="197"/>
      <c r="KTG17" s="197"/>
      <c r="KTH17" s="197"/>
      <c r="KTI17" s="197"/>
      <c r="KTJ17" s="197"/>
      <c r="KTK17" s="197"/>
      <c r="KTL17" s="197"/>
      <c r="KTM17" s="197"/>
      <c r="KTN17" s="197"/>
      <c r="KTO17" s="197"/>
      <c r="KTP17" s="197"/>
      <c r="KTQ17" s="197"/>
      <c r="KTR17" s="197"/>
      <c r="KTS17" s="197"/>
      <c r="KTT17" s="197"/>
      <c r="KTU17" s="197"/>
      <c r="KTV17" s="197"/>
      <c r="KTW17" s="197"/>
      <c r="KTX17" s="197"/>
      <c r="KTY17" s="197"/>
      <c r="KTZ17" s="197"/>
      <c r="KUA17" s="197"/>
      <c r="KUB17" s="197"/>
      <c r="KUC17" s="197"/>
      <c r="KUD17" s="197"/>
      <c r="KUE17" s="197"/>
      <c r="KUF17" s="197"/>
      <c r="KUG17" s="197"/>
      <c r="KUH17" s="197"/>
      <c r="KUI17" s="197"/>
      <c r="KUJ17" s="197"/>
      <c r="KUK17" s="197"/>
      <c r="KUL17" s="197"/>
      <c r="KUM17" s="197"/>
      <c r="KUN17" s="197"/>
      <c r="KUO17" s="197"/>
      <c r="KUP17" s="197"/>
      <c r="KUQ17" s="197"/>
      <c r="KUR17" s="197"/>
      <c r="KUS17" s="197"/>
      <c r="KUT17" s="197"/>
      <c r="KUU17" s="197"/>
      <c r="KUV17" s="197"/>
      <c r="KUW17" s="197"/>
      <c r="KUX17" s="197"/>
      <c r="KUY17" s="197"/>
      <c r="KUZ17" s="197"/>
      <c r="KVA17" s="197"/>
      <c r="KVB17" s="197"/>
      <c r="KVC17" s="197"/>
      <c r="KVD17" s="197"/>
      <c r="KVE17" s="197"/>
      <c r="KVF17" s="197"/>
      <c r="KVG17" s="197"/>
      <c r="KVH17" s="197"/>
      <c r="KVI17" s="197"/>
      <c r="KVJ17" s="197"/>
      <c r="KVK17" s="197"/>
      <c r="KVL17" s="197"/>
      <c r="KVM17" s="197"/>
      <c r="KVN17" s="197"/>
      <c r="KVO17" s="197"/>
      <c r="KVP17" s="197"/>
      <c r="KVQ17" s="197"/>
      <c r="KVR17" s="197"/>
      <c r="KVS17" s="197"/>
      <c r="KVT17" s="197"/>
      <c r="KVU17" s="197"/>
      <c r="KVV17" s="197"/>
      <c r="KVW17" s="197"/>
      <c r="KVX17" s="197"/>
      <c r="KVY17" s="197"/>
      <c r="KVZ17" s="197"/>
      <c r="KWA17" s="197"/>
      <c r="KWB17" s="197"/>
      <c r="KWC17" s="197"/>
      <c r="KWD17" s="197"/>
      <c r="KWE17" s="197"/>
      <c r="KWF17" s="197"/>
      <c r="KWG17" s="197"/>
      <c r="KWH17" s="197"/>
      <c r="KWI17" s="197"/>
      <c r="KWJ17" s="197"/>
      <c r="KWK17" s="197"/>
      <c r="KWL17" s="197"/>
      <c r="KWM17" s="197"/>
      <c r="KWN17" s="197"/>
      <c r="KWO17" s="197"/>
      <c r="KWP17" s="197"/>
      <c r="KWQ17" s="197"/>
      <c r="KWR17" s="197"/>
      <c r="KWS17" s="197"/>
      <c r="KWT17" s="197"/>
      <c r="KWU17" s="197"/>
      <c r="KWV17" s="197"/>
      <c r="KWW17" s="197"/>
      <c r="KWX17" s="197"/>
      <c r="KWY17" s="197"/>
      <c r="KWZ17" s="197"/>
      <c r="KXA17" s="197"/>
      <c r="KXB17" s="197"/>
      <c r="KXC17" s="197"/>
      <c r="KXD17" s="197"/>
      <c r="KXE17" s="197"/>
      <c r="KXF17" s="197"/>
      <c r="KXG17" s="197"/>
      <c r="KXH17" s="197"/>
      <c r="KXI17" s="197"/>
      <c r="KXJ17" s="197"/>
      <c r="KXK17" s="197"/>
      <c r="KXL17" s="197"/>
      <c r="KXM17" s="197"/>
      <c r="KXN17" s="197"/>
      <c r="KXO17" s="197"/>
      <c r="KXP17" s="197"/>
      <c r="KXQ17" s="197"/>
      <c r="KXR17" s="197"/>
      <c r="KXS17" s="197"/>
      <c r="KXT17" s="197"/>
      <c r="KXU17" s="197"/>
      <c r="KXV17" s="197"/>
      <c r="KXW17" s="197"/>
      <c r="KXX17" s="197"/>
      <c r="KXY17" s="197"/>
      <c r="KXZ17" s="197"/>
      <c r="KYA17" s="197"/>
      <c r="KYB17" s="197"/>
      <c r="KYC17" s="197"/>
      <c r="KYD17" s="197"/>
      <c r="KYE17" s="197"/>
      <c r="KYF17" s="197"/>
      <c r="KYG17" s="197"/>
      <c r="KYH17" s="197"/>
      <c r="KYI17" s="197"/>
      <c r="KYJ17" s="197"/>
      <c r="KYK17" s="197"/>
      <c r="KYL17" s="197"/>
      <c r="KYM17" s="197"/>
      <c r="KYN17" s="197"/>
      <c r="KYO17" s="197"/>
      <c r="KYP17" s="197"/>
      <c r="KYQ17" s="197"/>
      <c r="KYR17" s="197"/>
      <c r="KYS17" s="197"/>
      <c r="KYT17" s="197"/>
      <c r="KYU17" s="197"/>
      <c r="KYV17" s="197"/>
      <c r="KYW17" s="197"/>
      <c r="KYX17" s="197"/>
      <c r="KYY17" s="197"/>
      <c r="KYZ17" s="197"/>
      <c r="KZA17" s="197"/>
      <c r="KZB17" s="197"/>
      <c r="KZC17" s="197"/>
      <c r="KZD17" s="197"/>
      <c r="KZE17" s="197"/>
      <c r="KZF17" s="197"/>
      <c r="KZG17" s="197"/>
      <c r="KZH17" s="197"/>
      <c r="KZI17" s="197"/>
      <c r="KZJ17" s="197"/>
      <c r="KZK17" s="197"/>
      <c r="KZL17" s="197"/>
      <c r="KZM17" s="197"/>
      <c r="KZN17" s="197"/>
      <c r="KZO17" s="197"/>
      <c r="KZP17" s="197"/>
      <c r="KZQ17" s="197"/>
      <c r="KZR17" s="197"/>
      <c r="KZS17" s="197"/>
      <c r="KZT17" s="197"/>
      <c r="KZU17" s="197"/>
      <c r="KZV17" s="197"/>
      <c r="KZW17" s="197"/>
      <c r="KZX17" s="197"/>
      <c r="KZY17" s="197"/>
      <c r="KZZ17" s="197"/>
      <c r="LAA17" s="197"/>
      <c r="LAB17" s="197"/>
      <c r="LAC17" s="197"/>
      <c r="LAD17" s="197"/>
      <c r="LAE17" s="197"/>
      <c r="LAF17" s="197"/>
      <c r="LAG17" s="197"/>
      <c r="LAH17" s="197"/>
      <c r="LAI17" s="197"/>
      <c r="LAJ17" s="197"/>
      <c r="LAK17" s="197"/>
      <c r="LAL17" s="197"/>
      <c r="LAM17" s="197"/>
      <c r="LAN17" s="197"/>
      <c r="LAO17" s="197"/>
      <c r="LAP17" s="197"/>
      <c r="LAQ17" s="197"/>
      <c r="LAR17" s="197"/>
      <c r="LAS17" s="197"/>
      <c r="LAT17" s="197"/>
      <c r="LAU17" s="197"/>
      <c r="LAV17" s="197"/>
      <c r="LAW17" s="197"/>
      <c r="LAX17" s="197"/>
      <c r="LAY17" s="197"/>
      <c r="LAZ17" s="197"/>
      <c r="LBA17" s="197"/>
      <c r="LBB17" s="197"/>
      <c r="LBC17" s="197"/>
      <c r="LBD17" s="197"/>
      <c r="LBE17" s="197"/>
      <c r="LBF17" s="197"/>
      <c r="LBG17" s="197"/>
      <c r="LBH17" s="197"/>
      <c r="LBI17" s="197"/>
      <c r="LBJ17" s="197"/>
      <c r="LBK17" s="197"/>
      <c r="LBL17" s="196"/>
    </row>
    <row r="18" spans="1:8176" s="30" customFormat="1" ht="60">
      <c r="A18" s="167" t="s">
        <v>181</v>
      </c>
      <c r="B18" s="182" t="s">
        <v>87</v>
      </c>
      <c r="C18" s="161" t="s">
        <v>103</v>
      </c>
      <c r="D18" s="198">
        <v>44197</v>
      </c>
      <c r="E18" s="198">
        <v>44561</v>
      </c>
      <c r="F18" s="163">
        <f t="shared" ref="F18:K18" si="3">F19+F20</f>
        <v>504000</v>
      </c>
      <c r="G18" s="163">
        <v>504000</v>
      </c>
      <c r="H18" s="163">
        <v>75384.83</v>
      </c>
      <c r="I18" s="163">
        <v>75384.83</v>
      </c>
      <c r="J18" s="163">
        <f t="shared" si="3"/>
        <v>0</v>
      </c>
      <c r="K18" s="163">
        <f t="shared" si="3"/>
        <v>0</v>
      </c>
      <c r="L18" s="166" t="s">
        <v>76</v>
      </c>
      <c r="M18" s="11"/>
      <c r="N18" s="11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7"/>
      <c r="DE18" s="197"/>
      <c r="DF18" s="197"/>
      <c r="DG18" s="197"/>
      <c r="DH18" s="197"/>
      <c r="DI18" s="197"/>
      <c r="DJ18" s="197"/>
      <c r="DK18" s="197"/>
      <c r="DL18" s="197"/>
      <c r="DM18" s="197"/>
      <c r="DN18" s="197"/>
      <c r="DO18" s="197"/>
      <c r="DP18" s="197"/>
      <c r="DQ18" s="197"/>
      <c r="DR18" s="197"/>
      <c r="DS18" s="197"/>
      <c r="DT18" s="197"/>
      <c r="DU18" s="197"/>
      <c r="DV18" s="197"/>
      <c r="DW18" s="197"/>
      <c r="DX18" s="197"/>
      <c r="DY18" s="197"/>
      <c r="DZ18" s="197"/>
      <c r="EA18" s="197"/>
      <c r="EB18" s="197"/>
      <c r="EC18" s="197"/>
      <c r="ED18" s="197"/>
      <c r="EE18" s="197"/>
      <c r="EF18" s="197"/>
      <c r="EG18" s="197"/>
      <c r="EH18" s="197"/>
      <c r="EI18" s="197"/>
      <c r="EJ18" s="197"/>
      <c r="EK18" s="197"/>
      <c r="EL18" s="197"/>
      <c r="EM18" s="197"/>
      <c r="EN18" s="197"/>
      <c r="EO18" s="197"/>
      <c r="EP18" s="197"/>
      <c r="EQ18" s="197"/>
      <c r="ER18" s="197"/>
      <c r="ES18" s="197"/>
      <c r="ET18" s="197"/>
      <c r="EU18" s="197"/>
      <c r="EV18" s="197"/>
      <c r="EW18" s="197"/>
      <c r="EX18" s="197"/>
      <c r="EY18" s="197"/>
      <c r="EZ18" s="197"/>
      <c r="FA18" s="197"/>
      <c r="FB18" s="197"/>
      <c r="FC18" s="197"/>
      <c r="FD18" s="197"/>
      <c r="FE18" s="197"/>
      <c r="FF18" s="197"/>
      <c r="FG18" s="197"/>
      <c r="FH18" s="197"/>
      <c r="FI18" s="197"/>
      <c r="FJ18" s="197"/>
      <c r="FK18" s="197"/>
      <c r="FL18" s="197"/>
      <c r="FM18" s="197"/>
      <c r="FN18" s="197"/>
      <c r="FO18" s="197"/>
      <c r="FP18" s="197"/>
      <c r="FQ18" s="197"/>
      <c r="FR18" s="197"/>
      <c r="FS18" s="197"/>
      <c r="FT18" s="197"/>
      <c r="FU18" s="197"/>
      <c r="FV18" s="197"/>
      <c r="FW18" s="197"/>
      <c r="FX18" s="197"/>
      <c r="FY18" s="197"/>
      <c r="FZ18" s="197"/>
      <c r="GA18" s="197"/>
      <c r="GB18" s="197"/>
      <c r="GC18" s="197"/>
      <c r="GD18" s="197"/>
      <c r="GE18" s="197"/>
      <c r="GF18" s="197"/>
      <c r="GG18" s="197"/>
      <c r="GH18" s="197"/>
      <c r="GI18" s="197"/>
      <c r="GJ18" s="197"/>
      <c r="GK18" s="197"/>
      <c r="GL18" s="197"/>
      <c r="GM18" s="197"/>
      <c r="GN18" s="197"/>
      <c r="GO18" s="197"/>
      <c r="GP18" s="197"/>
      <c r="GQ18" s="197"/>
      <c r="GR18" s="197"/>
      <c r="GS18" s="197"/>
      <c r="GT18" s="197"/>
      <c r="GU18" s="197"/>
      <c r="GV18" s="197"/>
      <c r="GW18" s="197"/>
      <c r="GX18" s="197"/>
      <c r="GY18" s="197"/>
      <c r="GZ18" s="197"/>
      <c r="HA18" s="197"/>
      <c r="HB18" s="197"/>
      <c r="HC18" s="197"/>
      <c r="HD18" s="197"/>
      <c r="HE18" s="197"/>
      <c r="HF18" s="197"/>
      <c r="HG18" s="197"/>
      <c r="HH18" s="197"/>
      <c r="HI18" s="197"/>
      <c r="HJ18" s="197"/>
      <c r="HK18" s="197"/>
      <c r="HL18" s="197"/>
      <c r="HM18" s="197"/>
      <c r="HN18" s="197"/>
      <c r="HO18" s="197"/>
      <c r="HP18" s="197"/>
      <c r="HQ18" s="197"/>
      <c r="HR18" s="197"/>
      <c r="HS18" s="197"/>
      <c r="HT18" s="197"/>
      <c r="HU18" s="197"/>
      <c r="HV18" s="197"/>
      <c r="HW18" s="197"/>
      <c r="HX18" s="197"/>
      <c r="HY18" s="197"/>
      <c r="HZ18" s="197"/>
      <c r="IA18" s="197"/>
      <c r="IB18" s="197"/>
      <c r="IC18" s="197"/>
      <c r="ID18" s="197"/>
      <c r="IE18" s="197"/>
      <c r="IF18" s="197"/>
      <c r="IG18" s="197"/>
      <c r="IH18" s="197"/>
      <c r="II18" s="197"/>
      <c r="IJ18" s="197"/>
      <c r="IK18" s="197"/>
      <c r="IL18" s="197"/>
      <c r="IM18" s="197"/>
      <c r="IN18" s="197"/>
      <c r="IO18" s="197"/>
      <c r="IP18" s="197"/>
      <c r="IQ18" s="197"/>
      <c r="IR18" s="197"/>
      <c r="IS18" s="197"/>
      <c r="IT18" s="197"/>
      <c r="IU18" s="197"/>
      <c r="IV18" s="197"/>
      <c r="IW18" s="197"/>
      <c r="IX18" s="197"/>
      <c r="IY18" s="197"/>
      <c r="IZ18" s="197"/>
      <c r="JA18" s="197"/>
      <c r="JB18" s="197"/>
      <c r="JC18" s="197"/>
      <c r="JD18" s="197"/>
      <c r="JE18" s="197"/>
      <c r="JF18" s="197"/>
      <c r="JG18" s="197"/>
      <c r="JH18" s="197"/>
      <c r="JI18" s="197"/>
      <c r="JJ18" s="197"/>
      <c r="JK18" s="197"/>
      <c r="JL18" s="197"/>
      <c r="JM18" s="197"/>
      <c r="JN18" s="197"/>
      <c r="JO18" s="197"/>
      <c r="JP18" s="197"/>
      <c r="JQ18" s="197"/>
      <c r="JR18" s="197"/>
      <c r="JS18" s="197"/>
      <c r="JT18" s="197"/>
      <c r="JU18" s="197"/>
      <c r="JV18" s="197"/>
      <c r="JW18" s="197"/>
      <c r="JX18" s="197"/>
      <c r="JY18" s="197"/>
      <c r="JZ18" s="197"/>
      <c r="KA18" s="197"/>
      <c r="KB18" s="197"/>
      <c r="KC18" s="197"/>
      <c r="KD18" s="197"/>
      <c r="KE18" s="197"/>
      <c r="KF18" s="197"/>
      <c r="KG18" s="197"/>
      <c r="KH18" s="197"/>
      <c r="KI18" s="197"/>
      <c r="KJ18" s="197"/>
      <c r="KK18" s="197"/>
      <c r="KL18" s="197"/>
      <c r="KM18" s="197"/>
      <c r="KN18" s="197"/>
      <c r="KO18" s="197"/>
      <c r="KP18" s="197"/>
      <c r="KQ18" s="197"/>
      <c r="KR18" s="197"/>
      <c r="KS18" s="197"/>
      <c r="KT18" s="197"/>
      <c r="KU18" s="197"/>
      <c r="KV18" s="197"/>
      <c r="KW18" s="197"/>
      <c r="KX18" s="197"/>
      <c r="KY18" s="197"/>
      <c r="KZ18" s="197"/>
      <c r="LA18" s="197"/>
      <c r="LB18" s="197"/>
      <c r="LC18" s="197"/>
      <c r="LD18" s="197"/>
      <c r="LE18" s="197"/>
      <c r="LF18" s="197"/>
      <c r="LG18" s="197"/>
      <c r="LH18" s="197"/>
      <c r="LI18" s="197"/>
      <c r="LJ18" s="197"/>
      <c r="LK18" s="197"/>
      <c r="LL18" s="197"/>
      <c r="LM18" s="197"/>
      <c r="LN18" s="197"/>
      <c r="LO18" s="197"/>
      <c r="LP18" s="197"/>
      <c r="LQ18" s="197"/>
      <c r="LR18" s="197"/>
      <c r="LS18" s="197"/>
      <c r="LT18" s="197"/>
      <c r="LU18" s="197"/>
      <c r="LV18" s="197"/>
      <c r="LW18" s="197"/>
      <c r="LX18" s="197"/>
      <c r="LY18" s="197"/>
      <c r="LZ18" s="197"/>
      <c r="MA18" s="197"/>
      <c r="MB18" s="197"/>
      <c r="MC18" s="197"/>
      <c r="MD18" s="197"/>
      <c r="ME18" s="197"/>
      <c r="MF18" s="197"/>
      <c r="MG18" s="197"/>
      <c r="MH18" s="197"/>
      <c r="MI18" s="197"/>
      <c r="MJ18" s="197"/>
      <c r="MK18" s="197"/>
      <c r="ML18" s="197"/>
      <c r="MM18" s="197"/>
      <c r="MN18" s="197"/>
      <c r="MO18" s="197"/>
      <c r="MP18" s="197"/>
      <c r="MQ18" s="197"/>
      <c r="MR18" s="197"/>
      <c r="MS18" s="197"/>
      <c r="MT18" s="197"/>
      <c r="MU18" s="197"/>
      <c r="MV18" s="197"/>
      <c r="MW18" s="197"/>
      <c r="MX18" s="197"/>
      <c r="MY18" s="197"/>
      <c r="MZ18" s="197"/>
      <c r="NA18" s="197"/>
      <c r="NB18" s="197"/>
      <c r="NC18" s="197"/>
      <c r="ND18" s="197"/>
      <c r="NE18" s="197"/>
      <c r="NF18" s="197"/>
      <c r="NG18" s="197"/>
      <c r="NH18" s="197"/>
      <c r="NI18" s="197"/>
      <c r="NJ18" s="197"/>
      <c r="NK18" s="197"/>
      <c r="NL18" s="197"/>
      <c r="NM18" s="197"/>
      <c r="NN18" s="197"/>
      <c r="NO18" s="197"/>
      <c r="NP18" s="197"/>
      <c r="NQ18" s="197"/>
      <c r="NR18" s="197"/>
      <c r="NS18" s="197"/>
      <c r="NT18" s="197"/>
      <c r="NU18" s="197"/>
      <c r="NV18" s="197"/>
      <c r="NW18" s="197"/>
      <c r="NX18" s="197"/>
      <c r="NY18" s="197"/>
      <c r="NZ18" s="197"/>
      <c r="OA18" s="197"/>
      <c r="OB18" s="197"/>
      <c r="OC18" s="197"/>
      <c r="OD18" s="197"/>
      <c r="OE18" s="197"/>
      <c r="OF18" s="197"/>
      <c r="OG18" s="197"/>
      <c r="OH18" s="197"/>
      <c r="OI18" s="197"/>
      <c r="OJ18" s="197"/>
      <c r="OK18" s="197"/>
      <c r="OL18" s="197"/>
      <c r="OM18" s="197"/>
      <c r="ON18" s="197"/>
      <c r="OO18" s="197"/>
      <c r="OP18" s="197"/>
      <c r="OQ18" s="197"/>
      <c r="OR18" s="197"/>
      <c r="OS18" s="197"/>
      <c r="OT18" s="197"/>
      <c r="OU18" s="197"/>
      <c r="OV18" s="197"/>
      <c r="OW18" s="197"/>
      <c r="OX18" s="197"/>
      <c r="OY18" s="197"/>
      <c r="OZ18" s="197"/>
      <c r="PA18" s="197"/>
      <c r="PB18" s="197"/>
      <c r="PC18" s="197"/>
      <c r="PD18" s="197"/>
      <c r="PE18" s="197"/>
      <c r="PF18" s="197"/>
      <c r="PG18" s="197"/>
      <c r="PH18" s="197"/>
      <c r="PI18" s="197"/>
      <c r="PJ18" s="197"/>
      <c r="PK18" s="197"/>
      <c r="PL18" s="197"/>
      <c r="PM18" s="197"/>
      <c r="PN18" s="197"/>
      <c r="PO18" s="197"/>
      <c r="PP18" s="197"/>
      <c r="PQ18" s="197"/>
      <c r="PR18" s="197"/>
      <c r="PS18" s="197"/>
      <c r="PT18" s="197"/>
      <c r="PU18" s="197"/>
      <c r="PV18" s="197"/>
      <c r="PW18" s="197"/>
      <c r="PX18" s="197"/>
      <c r="PY18" s="197"/>
      <c r="PZ18" s="197"/>
      <c r="QA18" s="197"/>
      <c r="QB18" s="197"/>
      <c r="QC18" s="197"/>
      <c r="QD18" s="197"/>
      <c r="QE18" s="197"/>
      <c r="QF18" s="197"/>
      <c r="QG18" s="197"/>
      <c r="QH18" s="197"/>
      <c r="QI18" s="197"/>
      <c r="QJ18" s="197"/>
      <c r="QK18" s="197"/>
      <c r="QL18" s="197"/>
      <c r="QM18" s="197"/>
      <c r="QN18" s="197"/>
      <c r="QO18" s="197"/>
      <c r="QP18" s="197"/>
      <c r="QQ18" s="197"/>
      <c r="QR18" s="197"/>
      <c r="QS18" s="197"/>
      <c r="QT18" s="197"/>
      <c r="QU18" s="197"/>
      <c r="QV18" s="197"/>
      <c r="QW18" s="197"/>
      <c r="QX18" s="197"/>
      <c r="QY18" s="197"/>
      <c r="QZ18" s="197"/>
      <c r="RA18" s="197"/>
      <c r="RB18" s="197"/>
      <c r="RC18" s="197"/>
      <c r="RD18" s="197"/>
      <c r="RE18" s="197"/>
      <c r="RF18" s="197"/>
      <c r="RG18" s="197"/>
      <c r="RH18" s="197"/>
      <c r="RI18" s="197"/>
      <c r="RJ18" s="197"/>
      <c r="RK18" s="197"/>
      <c r="RL18" s="197"/>
      <c r="RM18" s="197"/>
      <c r="RN18" s="197"/>
      <c r="RO18" s="197"/>
      <c r="RP18" s="197"/>
      <c r="RQ18" s="197"/>
      <c r="RR18" s="197"/>
      <c r="RS18" s="197"/>
      <c r="RT18" s="197"/>
      <c r="RU18" s="197"/>
      <c r="RV18" s="197"/>
      <c r="RW18" s="197"/>
      <c r="RX18" s="197"/>
      <c r="RY18" s="197"/>
      <c r="RZ18" s="197"/>
      <c r="SA18" s="197"/>
      <c r="SB18" s="197"/>
      <c r="SC18" s="197"/>
      <c r="SD18" s="197"/>
      <c r="SE18" s="197"/>
      <c r="SF18" s="197"/>
      <c r="SG18" s="197"/>
      <c r="SH18" s="197"/>
      <c r="SI18" s="197"/>
      <c r="SJ18" s="197"/>
      <c r="SK18" s="197"/>
      <c r="SL18" s="197"/>
      <c r="SM18" s="197"/>
      <c r="SN18" s="197"/>
      <c r="SO18" s="197"/>
      <c r="SP18" s="197"/>
      <c r="SQ18" s="197"/>
      <c r="SR18" s="197"/>
      <c r="SS18" s="197"/>
      <c r="ST18" s="197"/>
      <c r="SU18" s="197"/>
      <c r="SV18" s="197"/>
      <c r="SW18" s="197"/>
      <c r="SX18" s="197"/>
      <c r="SY18" s="197"/>
      <c r="SZ18" s="197"/>
      <c r="TA18" s="197"/>
      <c r="TB18" s="197"/>
      <c r="TC18" s="197"/>
      <c r="TD18" s="197"/>
      <c r="TE18" s="197"/>
      <c r="TF18" s="197"/>
      <c r="TG18" s="197"/>
      <c r="TH18" s="197"/>
      <c r="TI18" s="197"/>
      <c r="TJ18" s="197"/>
      <c r="TK18" s="197"/>
      <c r="TL18" s="197"/>
      <c r="TM18" s="197"/>
      <c r="TN18" s="197"/>
      <c r="TO18" s="197"/>
      <c r="TP18" s="197"/>
      <c r="TQ18" s="197"/>
      <c r="TR18" s="197"/>
      <c r="TS18" s="197"/>
      <c r="TT18" s="197"/>
      <c r="TU18" s="197"/>
      <c r="TV18" s="197"/>
      <c r="TW18" s="197"/>
      <c r="TX18" s="197"/>
      <c r="TY18" s="197"/>
      <c r="TZ18" s="197"/>
      <c r="UA18" s="197"/>
      <c r="UB18" s="197"/>
      <c r="UC18" s="197"/>
      <c r="UD18" s="197"/>
      <c r="UE18" s="197"/>
      <c r="UF18" s="197"/>
      <c r="UG18" s="197"/>
      <c r="UH18" s="197"/>
      <c r="UI18" s="197"/>
      <c r="UJ18" s="197"/>
      <c r="UK18" s="197"/>
      <c r="UL18" s="197"/>
      <c r="UM18" s="197"/>
      <c r="UN18" s="197"/>
      <c r="UO18" s="197"/>
      <c r="UP18" s="197"/>
      <c r="UQ18" s="197"/>
      <c r="UR18" s="197"/>
      <c r="US18" s="197"/>
      <c r="UT18" s="197"/>
      <c r="UU18" s="197"/>
      <c r="UV18" s="197"/>
      <c r="UW18" s="197"/>
      <c r="UX18" s="197"/>
      <c r="UY18" s="197"/>
      <c r="UZ18" s="197"/>
      <c r="VA18" s="197"/>
      <c r="VB18" s="197"/>
      <c r="VC18" s="197"/>
      <c r="VD18" s="197"/>
      <c r="VE18" s="197"/>
      <c r="VF18" s="197"/>
      <c r="VG18" s="197"/>
      <c r="VH18" s="197"/>
      <c r="VI18" s="197"/>
      <c r="VJ18" s="197"/>
      <c r="VK18" s="197"/>
      <c r="VL18" s="197"/>
      <c r="VM18" s="197"/>
      <c r="VN18" s="197"/>
      <c r="VO18" s="197"/>
      <c r="VP18" s="197"/>
      <c r="VQ18" s="197"/>
      <c r="VR18" s="197"/>
      <c r="VS18" s="197"/>
      <c r="VT18" s="197"/>
      <c r="VU18" s="197"/>
      <c r="VV18" s="197"/>
      <c r="VW18" s="197"/>
      <c r="VX18" s="197"/>
      <c r="VY18" s="197"/>
      <c r="VZ18" s="197"/>
      <c r="WA18" s="197"/>
      <c r="WB18" s="197"/>
      <c r="WC18" s="197"/>
      <c r="WD18" s="197"/>
      <c r="WE18" s="197"/>
      <c r="WF18" s="197"/>
      <c r="WG18" s="197"/>
      <c r="WH18" s="197"/>
      <c r="WI18" s="197"/>
      <c r="WJ18" s="197"/>
      <c r="WK18" s="197"/>
      <c r="WL18" s="197"/>
      <c r="WM18" s="197"/>
      <c r="WN18" s="197"/>
      <c r="WO18" s="197"/>
      <c r="WP18" s="197"/>
      <c r="WQ18" s="197"/>
      <c r="WR18" s="197"/>
      <c r="WS18" s="197"/>
      <c r="WT18" s="197"/>
      <c r="WU18" s="197"/>
      <c r="WV18" s="197"/>
      <c r="WW18" s="197"/>
      <c r="WX18" s="197"/>
      <c r="WY18" s="197"/>
      <c r="WZ18" s="197"/>
      <c r="XA18" s="197"/>
      <c r="XB18" s="197"/>
      <c r="XC18" s="197"/>
      <c r="XD18" s="197"/>
      <c r="XE18" s="197"/>
      <c r="XF18" s="197"/>
      <c r="XG18" s="197"/>
      <c r="XH18" s="197"/>
      <c r="XI18" s="197"/>
      <c r="XJ18" s="197"/>
      <c r="XK18" s="197"/>
      <c r="XL18" s="197"/>
      <c r="XM18" s="197"/>
      <c r="XN18" s="197"/>
      <c r="XO18" s="197"/>
      <c r="XP18" s="197"/>
      <c r="XQ18" s="197"/>
      <c r="XR18" s="197"/>
      <c r="XS18" s="197"/>
      <c r="XT18" s="197"/>
      <c r="XU18" s="197"/>
      <c r="XV18" s="197"/>
      <c r="XW18" s="197"/>
      <c r="XX18" s="197"/>
      <c r="XY18" s="197"/>
      <c r="XZ18" s="197"/>
      <c r="YA18" s="197"/>
      <c r="YB18" s="197"/>
      <c r="YC18" s="197"/>
      <c r="YD18" s="197"/>
      <c r="YE18" s="197"/>
      <c r="YF18" s="197"/>
      <c r="YG18" s="197"/>
      <c r="YH18" s="197"/>
      <c r="YI18" s="197"/>
      <c r="YJ18" s="197"/>
      <c r="YK18" s="197"/>
      <c r="YL18" s="197"/>
      <c r="YM18" s="197"/>
      <c r="YN18" s="197"/>
      <c r="YO18" s="197"/>
      <c r="YP18" s="197"/>
      <c r="YQ18" s="197"/>
      <c r="YR18" s="197"/>
      <c r="YS18" s="197"/>
      <c r="YT18" s="197"/>
      <c r="YU18" s="197"/>
      <c r="YV18" s="197"/>
      <c r="YW18" s="197"/>
      <c r="YX18" s="197"/>
      <c r="YY18" s="197"/>
      <c r="YZ18" s="197"/>
      <c r="ZA18" s="197"/>
      <c r="ZB18" s="197"/>
      <c r="ZC18" s="197"/>
      <c r="ZD18" s="197"/>
      <c r="ZE18" s="197"/>
      <c r="ZF18" s="197"/>
      <c r="ZG18" s="197"/>
      <c r="ZH18" s="197"/>
      <c r="ZI18" s="197"/>
      <c r="ZJ18" s="197"/>
      <c r="ZK18" s="197"/>
      <c r="ZL18" s="197"/>
      <c r="ZM18" s="197"/>
      <c r="ZN18" s="197"/>
      <c r="ZO18" s="197"/>
      <c r="ZP18" s="197"/>
      <c r="ZQ18" s="197"/>
      <c r="ZR18" s="197"/>
      <c r="ZS18" s="197"/>
      <c r="ZT18" s="197"/>
      <c r="ZU18" s="197"/>
      <c r="ZV18" s="197"/>
      <c r="ZW18" s="197"/>
      <c r="ZX18" s="197"/>
      <c r="ZY18" s="197"/>
      <c r="ZZ18" s="197"/>
      <c r="AAA18" s="197"/>
      <c r="AAB18" s="197"/>
      <c r="AAC18" s="197"/>
      <c r="AAD18" s="197"/>
      <c r="AAE18" s="197"/>
      <c r="AAF18" s="197"/>
      <c r="AAG18" s="197"/>
      <c r="AAH18" s="197"/>
      <c r="AAI18" s="197"/>
      <c r="AAJ18" s="197"/>
      <c r="AAK18" s="197"/>
      <c r="AAL18" s="197"/>
      <c r="AAM18" s="197"/>
      <c r="AAN18" s="197"/>
      <c r="AAO18" s="197"/>
      <c r="AAP18" s="197"/>
      <c r="AAQ18" s="197"/>
      <c r="AAR18" s="197"/>
      <c r="AAS18" s="197"/>
      <c r="AAT18" s="197"/>
      <c r="AAU18" s="197"/>
      <c r="AAV18" s="197"/>
      <c r="AAW18" s="197"/>
      <c r="AAX18" s="197"/>
      <c r="AAY18" s="197"/>
      <c r="AAZ18" s="197"/>
      <c r="ABA18" s="197"/>
      <c r="ABB18" s="197"/>
      <c r="ABC18" s="197"/>
      <c r="ABD18" s="197"/>
      <c r="ABE18" s="197"/>
      <c r="ABF18" s="197"/>
      <c r="ABG18" s="197"/>
      <c r="ABH18" s="197"/>
      <c r="ABI18" s="197"/>
      <c r="ABJ18" s="197"/>
      <c r="ABK18" s="197"/>
      <c r="ABL18" s="197"/>
      <c r="ABM18" s="197"/>
      <c r="ABN18" s="197"/>
      <c r="ABO18" s="197"/>
      <c r="ABP18" s="197"/>
      <c r="ABQ18" s="197"/>
      <c r="ABR18" s="197"/>
      <c r="ABS18" s="197"/>
      <c r="ABT18" s="197"/>
      <c r="ABU18" s="197"/>
      <c r="ABV18" s="197"/>
      <c r="ABW18" s="197"/>
      <c r="ABX18" s="197"/>
      <c r="ABY18" s="197"/>
      <c r="ABZ18" s="197"/>
      <c r="ACA18" s="197"/>
      <c r="ACB18" s="197"/>
      <c r="ACC18" s="197"/>
      <c r="ACD18" s="197"/>
      <c r="ACE18" s="197"/>
      <c r="ACF18" s="197"/>
      <c r="ACG18" s="197"/>
      <c r="ACH18" s="197"/>
      <c r="ACI18" s="197"/>
      <c r="ACJ18" s="197"/>
      <c r="ACK18" s="197"/>
      <c r="ACL18" s="197"/>
      <c r="ACM18" s="197"/>
      <c r="ACN18" s="197"/>
      <c r="ACO18" s="197"/>
      <c r="ACP18" s="197"/>
      <c r="ACQ18" s="197"/>
      <c r="ACR18" s="197"/>
      <c r="ACS18" s="197"/>
      <c r="ACT18" s="197"/>
      <c r="ACU18" s="197"/>
      <c r="ACV18" s="197"/>
      <c r="ACW18" s="197"/>
      <c r="ACX18" s="197"/>
      <c r="ACY18" s="197"/>
      <c r="ACZ18" s="197"/>
      <c r="ADA18" s="197"/>
      <c r="ADB18" s="197"/>
      <c r="ADC18" s="197"/>
      <c r="ADD18" s="197"/>
      <c r="ADE18" s="197"/>
      <c r="ADF18" s="197"/>
      <c r="ADG18" s="197"/>
      <c r="ADH18" s="197"/>
      <c r="ADI18" s="197"/>
      <c r="ADJ18" s="197"/>
      <c r="ADK18" s="197"/>
      <c r="ADL18" s="197"/>
      <c r="ADM18" s="197"/>
      <c r="ADN18" s="197"/>
      <c r="ADO18" s="197"/>
      <c r="ADP18" s="197"/>
      <c r="ADQ18" s="197"/>
      <c r="ADR18" s="197"/>
      <c r="ADS18" s="197"/>
      <c r="ADT18" s="197"/>
      <c r="ADU18" s="197"/>
      <c r="ADV18" s="197"/>
      <c r="ADW18" s="197"/>
      <c r="ADX18" s="197"/>
      <c r="ADY18" s="197"/>
      <c r="ADZ18" s="197"/>
      <c r="AEA18" s="197"/>
      <c r="AEB18" s="197"/>
      <c r="AEC18" s="197"/>
      <c r="AED18" s="197"/>
      <c r="AEE18" s="197"/>
      <c r="AEF18" s="197"/>
      <c r="AEG18" s="197"/>
      <c r="AEH18" s="197"/>
      <c r="AEI18" s="197"/>
      <c r="AEJ18" s="197"/>
      <c r="AEK18" s="197"/>
      <c r="AEL18" s="197"/>
      <c r="AEM18" s="197"/>
      <c r="AEN18" s="197"/>
      <c r="AEO18" s="197"/>
      <c r="AEP18" s="197"/>
      <c r="AEQ18" s="197"/>
      <c r="AER18" s="197"/>
      <c r="AES18" s="197"/>
      <c r="AET18" s="197"/>
      <c r="AEU18" s="197"/>
      <c r="AEV18" s="197"/>
      <c r="AEW18" s="197"/>
      <c r="AEX18" s="197"/>
      <c r="AEY18" s="197"/>
      <c r="AEZ18" s="197"/>
      <c r="AFA18" s="197"/>
      <c r="AFB18" s="197"/>
      <c r="AFC18" s="197"/>
      <c r="AFD18" s="197"/>
      <c r="AFE18" s="197"/>
      <c r="AFF18" s="197"/>
      <c r="AFG18" s="197"/>
      <c r="AFH18" s="197"/>
      <c r="AFI18" s="197"/>
      <c r="AFJ18" s="197"/>
      <c r="AFK18" s="197"/>
      <c r="AFL18" s="197"/>
      <c r="AFM18" s="197"/>
      <c r="AFN18" s="197"/>
      <c r="AFO18" s="197"/>
      <c r="AFP18" s="197"/>
      <c r="AFQ18" s="197"/>
      <c r="AFR18" s="197"/>
      <c r="AFS18" s="197"/>
      <c r="AFT18" s="197"/>
      <c r="AFU18" s="197"/>
      <c r="AFV18" s="197"/>
      <c r="AFW18" s="197"/>
      <c r="AFX18" s="197"/>
      <c r="AFY18" s="197"/>
      <c r="AFZ18" s="197"/>
      <c r="AGA18" s="197"/>
      <c r="AGB18" s="197"/>
      <c r="AGC18" s="197"/>
      <c r="AGD18" s="197"/>
      <c r="AGE18" s="197"/>
      <c r="AGF18" s="197"/>
      <c r="AGG18" s="197"/>
      <c r="AGH18" s="197"/>
      <c r="AGI18" s="197"/>
      <c r="AGJ18" s="197"/>
      <c r="AGK18" s="197"/>
      <c r="AGL18" s="197"/>
      <c r="AGM18" s="197"/>
      <c r="AGN18" s="197"/>
      <c r="AGO18" s="197"/>
      <c r="AGP18" s="197"/>
      <c r="AGQ18" s="197"/>
      <c r="AGR18" s="197"/>
      <c r="AGS18" s="197"/>
      <c r="AGT18" s="197"/>
      <c r="AGU18" s="197"/>
      <c r="AGV18" s="197"/>
      <c r="AGW18" s="197"/>
      <c r="AGX18" s="197"/>
      <c r="AGY18" s="197"/>
      <c r="AGZ18" s="197"/>
      <c r="AHA18" s="197"/>
      <c r="AHB18" s="197"/>
      <c r="AHC18" s="197"/>
      <c r="AHD18" s="197"/>
      <c r="AHE18" s="197"/>
      <c r="AHF18" s="197"/>
      <c r="AHG18" s="197"/>
      <c r="AHH18" s="197"/>
      <c r="AHI18" s="197"/>
      <c r="AHJ18" s="197"/>
      <c r="AHK18" s="197"/>
      <c r="AHL18" s="197"/>
      <c r="AHM18" s="197"/>
      <c r="AHN18" s="197"/>
      <c r="AHO18" s="197"/>
      <c r="AHP18" s="197"/>
      <c r="AHQ18" s="197"/>
      <c r="AHR18" s="197"/>
      <c r="AHS18" s="197"/>
      <c r="AHT18" s="197"/>
      <c r="AHU18" s="197"/>
      <c r="AHV18" s="197"/>
      <c r="AHW18" s="197"/>
      <c r="AHX18" s="197"/>
      <c r="AHY18" s="197"/>
      <c r="AHZ18" s="197"/>
      <c r="AIA18" s="197"/>
      <c r="AIB18" s="197"/>
      <c r="AIC18" s="197"/>
      <c r="AID18" s="197"/>
      <c r="AIE18" s="197"/>
      <c r="AIF18" s="197"/>
      <c r="AIG18" s="197"/>
      <c r="AIH18" s="197"/>
      <c r="AII18" s="197"/>
      <c r="AIJ18" s="197"/>
      <c r="AIK18" s="197"/>
      <c r="AIL18" s="197"/>
      <c r="AIM18" s="197"/>
      <c r="AIN18" s="197"/>
      <c r="AIO18" s="197"/>
      <c r="AIP18" s="197"/>
      <c r="AIQ18" s="197"/>
      <c r="AIR18" s="197"/>
      <c r="AIS18" s="197"/>
      <c r="AIT18" s="197"/>
      <c r="AIU18" s="197"/>
      <c r="AIV18" s="197"/>
      <c r="AIW18" s="197"/>
      <c r="AIX18" s="197"/>
      <c r="AIY18" s="197"/>
      <c r="AIZ18" s="197"/>
      <c r="AJA18" s="197"/>
      <c r="AJB18" s="197"/>
      <c r="AJC18" s="197"/>
      <c r="AJD18" s="197"/>
      <c r="AJE18" s="197"/>
      <c r="AJF18" s="197"/>
      <c r="AJG18" s="197"/>
      <c r="AJH18" s="197"/>
      <c r="AJI18" s="197"/>
      <c r="AJJ18" s="197"/>
      <c r="AJK18" s="197"/>
      <c r="AJL18" s="197"/>
      <c r="AJM18" s="197"/>
      <c r="AJN18" s="197"/>
      <c r="AJO18" s="197"/>
      <c r="AJP18" s="197"/>
      <c r="AJQ18" s="197"/>
      <c r="AJR18" s="197"/>
      <c r="AJS18" s="197"/>
      <c r="AJT18" s="197"/>
      <c r="AJU18" s="197"/>
      <c r="AJV18" s="197"/>
      <c r="AJW18" s="197"/>
      <c r="AJX18" s="197"/>
      <c r="AJY18" s="197"/>
      <c r="AJZ18" s="197"/>
      <c r="AKA18" s="197"/>
      <c r="AKB18" s="197"/>
      <c r="AKC18" s="197"/>
      <c r="AKD18" s="197"/>
      <c r="AKE18" s="197"/>
      <c r="AKF18" s="197"/>
      <c r="AKG18" s="197"/>
      <c r="AKH18" s="197"/>
      <c r="AKI18" s="197"/>
      <c r="AKJ18" s="197"/>
      <c r="AKK18" s="197"/>
      <c r="AKL18" s="197"/>
      <c r="AKM18" s="197"/>
      <c r="AKN18" s="197"/>
      <c r="AKO18" s="197"/>
      <c r="AKP18" s="197"/>
      <c r="AKQ18" s="197"/>
      <c r="AKR18" s="197"/>
      <c r="AKS18" s="197"/>
      <c r="AKT18" s="197"/>
      <c r="AKU18" s="197"/>
      <c r="AKV18" s="197"/>
      <c r="AKW18" s="197"/>
      <c r="AKX18" s="197"/>
      <c r="AKY18" s="197"/>
      <c r="AKZ18" s="197"/>
      <c r="ALA18" s="197"/>
      <c r="ALB18" s="197"/>
      <c r="ALC18" s="197"/>
      <c r="ALD18" s="197"/>
      <c r="ALE18" s="197"/>
      <c r="ALF18" s="197"/>
      <c r="ALG18" s="197"/>
      <c r="ALH18" s="197"/>
      <c r="ALI18" s="197"/>
      <c r="ALJ18" s="197"/>
      <c r="ALK18" s="197"/>
      <c r="ALL18" s="197"/>
      <c r="ALM18" s="197"/>
      <c r="ALN18" s="197"/>
      <c r="ALO18" s="197"/>
      <c r="ALP18" s="197"/>
      <c r="ALQ18" s="197"/>
      <c r="ALR18" s="197"/>
      <c r="ALS18" s="197"/>
      <c r="ALT18" s="197"/>
      <c r="ALU18" s="197"/>
      <c r="ALV18" s="197"/>
      <c r="ALW18" s="197"/>
      <c r="ALX18" s="197"/>
      <c r="ALY18" s="197"/>
      <c r="ALZ18" s="197"/>
      <c r="AMA18" s="197"/>
      <c r="AMB18" s="197"/>
      <c r="AMC18" s="197"/>
      <c r="AMD18" s="197"/>
      <c r="AME18" s="197"/>
      <c r="AMF18" s="197"/>
      <c r="AMG18" s="197"/>
      <c r="AMH18" s="197"/>
      <c r="AMI18" s="197"/>
      <c r="AMJ18" s="197"/>
      <c r="AMK18" s="197"/>
      <c r="AML18" s="197"/>
      <c r="AMM18" s="197"/>
      <c r="AMN18" s="197"/>
      <c r="AMO18" s="197"/>
      <c r="AMP18" s="197"/>
      <c r="AMQ18" s="197"/>
      <c r="AMR18" s="197"/>
      <c r="AMS18" s="197"/>
      <c r="AMT18" s="197"/>
      <c r="AMU18" s="197"/>
      <c r="AMV18" s="197"/>
      <c r="AMW18" s="197"/>
      <c r="AMX18" s="197"/>
      <c r="AMY18" s="197"/>
      <c r="AMZ18" s="197"/>
      <c r="ANA18" s="197"/>
      <c r="ANB18" s="197"/>
      <c r="ANC18" s="197"/>
      <c r="AND18" s="197"/>
      <c r="ANE18" s="197"/>
      <c r="ANF18" s="197"/>
      <c r="ANG18" s="197"/>
      <c r="ANH18" s="197"/>
      <c r="ANI18" s="197"/>
      <c r="ANJ18" s="197"/>
      <c r="ANK18" s="197"/>
      <c r="ANL18" s="197"/>
      <c r="ANM18" s="197"/>
      <c r="ANN18" s="197"/>
      <c r="ANO18" s="197"/>
      <c r="ANP18" s="197"/>
      <c r="ANQ18" s="197"/>
      <c r="ANR18" s="197"/>
      <c r="ANS18" s="197"/>
      <c r="ANT18" s="197"/>
      <c r="ANU18" s="197"/>
      <c r="ANV18" s="197"/>
      <c r="ANW18" s="197"/>
      <c r="ANX18" s="197"/>
      <c r="ANY18" s="197"/>
      <c r="ANZ18" s="197"/>
      <c r="AOA18" s="197"/>
      <c r="AOB18" s="197"/>
      <c r="AOC18" s="197"/>
      <c r="AOD18" s="197"/>
      <c r="AOE18" s="197"/>
      <c r="AOF18" s="197"/>
      <c r="AOG18" s="197"/>
      <c r="AOH18" s="197"/>
      <c r="AOI18" s="197"/>
      <c r="AOJ18" s="197"/>
      <c r="AOK18" s="197"/>
      <c r="AOL18" s="197"/>
      <c r="AOM18" s="197"/>
      <c r="AON18" s="197"/>
      <c r="AOO18" s="197"/>
      <c r="AOP18" s="197"/>
      <c r="AOQ18" s="197"/>
      <c r="AOR18" s="197"/>
      <c r="AOS18" s="197"/>
      <c r="AOT18" s="197"/>
      <c r="AOU18" s="197"/>
      <c r="AOV18" s="197"/>
      <c r="AOW18" s="197"/>
      <c r="AOX18" s="197"/>
      <c r="AOY18" s="197"/>
      <c r="AOZ18" s="197"/>
      <c r="APA18" s="197"/>
      <c r="APB18" s="197"/>
      <c r="APC18" s="197"/>
      <c r="APD18" s="197"/>
      <c r="APE18" s="197"/>
      <c r="APF18" s="197"/>
      <c r="APG18" s="197"/>
      <c r="APH18" s="197"/>
      <c r="API18" s="197"/>
      <c r="APJ18" s="197"/>
      <c r="APK18" s="197"/>
      <c r="APL18" s="197"/>
      <c r="APM18" s="197"/>
      <c r="APN18" s="197"/>
      <c r="APO18" s="197"/>
      <c r="APP18" s="197"/>
      <c r="APQ18" s="197"/>
      <c r="APR18" s="197"/>
      <c r="APS18" s="197"/>
      <c r="APT18" s="197"/>
      <c r="APU18" s="197"/>
      <c r="APV18" s="197"/>
      <c r="APW18" s="197"/>
      <c r="APX18" s="197"/>
      <c r="APY18" s="197"/>
      <c r="APZ18" s="197"/>
      <c r="AQA18" s="197"/>
      <c r="AQB18" s="197"/>
      <c r="AQC18" s="197"/>
      <c r="AQD18" s="197"/>
      <c r="AQE18" s="197"/>
      <c r="AQF18" s="197"/>
      <c r="AQG18" s="197"/>
      <c r="AQH18" s="197"/>
      <c r="AQI18" s="197"/>
      <c r="AQJ18" s="197"/>
      <c r="AQK18" s="197"/>
      <c r="AQL18" s="197"/>
      <c r="AQM18" s="197"/>
      <c r="AQN18" s="197"/>
      <c r="AQO18" s="197"/>
      <c r="AQP18" s="197"/>
      <c r="AQQ18" s="197"/>
      <c r="AQR18" s="197"/>
      <c r="AQS18" s="197"/>
      <c r="AQT18" s="197"/>
      <c r="AQU18" s="197"/>
      <c r="AQV18" s="197"/>
      <c r="AQW18" s="197"/>
      <c r="AQX18" s="197"/>
      <c r="AQY18" s="197"/>
      <c r="AQZ18" s="197"/>
      <c r="ARA18" s="197"/>
      <c r="ARB18" s="197"/>
      <c r="ARC18" s="197"/>
      <c r="ARD18" s="197"/>
      <c r="ARE18" s="197"/>
      <c r="ARF18" s="197"/>
      <c r="ARG18" s="197"/>
      <c r="ARH18" s="197"/>
      <c r="ARI18" s="197"/>
      <c r="ARJ18" s="197"/>
      <c r="ARK18" s="197"/>
      <c r="ARL18" s="197"/>
      <c r="ARM18" s="197"/>
      <c r="ARN18" s="197"/>
      <c r="ARO18" s="197"/>
      <c r="ARP18" s="197"/>
      <c r="ARQ18" s="197"/>
      <c r="ARR18" s="197"/>
      <c r="ARS18" s="197"/>
      <c r="ART18" s="197"/>
      <c r="ARU18" s="197"/>
      <c r="ARV18" s="197"/>
      <c r="ARW18" s="197"/>
      <c r="ARX18" s="197"/>
      <c r="ARY18" s="197"/>
      <c r="ARZ18" s="197"/>
      <c r="ASA18" s="197"/>
      <c r="ASB18" s="197"/>
      <c r="ASC18" s="197"/>
      <c r="ASD18" s="197"/>
      <c r="ASE18" s="197"/>
      <c r="ASF18" s="197"/>
      <c r="ASG18" s="197"/>
      <c r="ASH18" s="197"/>
      <c r="ASI18" s="197"/>
      <c r="ASJ18" s="197"/>
      <c r="ASK18" s="197"/>
      <c r="ASL18" s="197"/>
      <c r="ASM18" s="197"/>
      <c r="ASN18" s="197"/>
      <c r="ASO18" s="197"/>
      <c r="ASP18" s="197"/>
      <c r="ASQ18" s="197"/>
      <c r="ASR18" s="197"/>
      <c r="ASS18" s="197"/>
      <c r="AST18" s="197"/>
      <c r="ASU18" s="197"/>
      <c r="ASV18" s="197"/>
      <c r="ASW18" s="197"/>
      <c r="ASX18" s="197"/>
      <c r="ASY18" s="197"/>
      <c r="ASZ18" s="197"/>
      <c r="ATA18" s="197"/>
      <c r="ATB18" s="197"/>
      <c r="ATC18" s="197"/>
      <c r="ATD18" s="197"/>
      <c r="ATE18" s="197"/>
      <c r="ATF18" s="197"/>
      <c r="ATG18" s="197"/>
      <c r="ATH18" s="197"/>
      <c r="ATI18" s="197"/>
      <c r="ATJ18" s="197"/>
      <c r="ATK18" s="197"/>
      <c r="ATL18" s="197"/>
      <c r="ATM18" s="197"/>
      <c r="ATN18" s="197"/>
      <c r="ATO18" s="197"/>
      <c r="ATP18" s="197"/>
      <c r="ATQ18" s="197"/>
      <c r="ATR18" s="197"/>
      <c r="ATS18" s="197"/>
      <c r="ATT18" s="197"/>
      <c r="ATU18" s="197"/>
      <c r="ATV18" s="197"/>
      <c r="ATW18" s="197"/>
      <c r="ATX18" s="197"/>
      <c r="ATY18" s="197"/>
      <c r="ATZ18" s="197"/>
      <c r="AUA18" s="197"/>
      <c r="AUB18" s="197"/>
      <c r="AUC18" s="197"/>
      <c r="AUD18" s="197"/>
      <c r="AUE18" s="197"/>
      <c r="AUF18" s="197"/>
      <c r="AUG18" s="197"/>
      <c r="AUH18" s="197"/>
      <c r="AUI18" s="197"/>
      <c r="AUJ18" s="197"/>
      <c r="AUK18" s="197"/>
      <c r="AUL18" s="197"/>
      <c r="AUM18" s="197"/>
      <c r="AUN18" s="197"/>
      <c r="AUO18" s="197"/>
      <c r="AUP18" s="197"/>
      <c r="AUQ18" s="197"/>
      <c r="AUR18" s="197"/>
      <c r="AUS18" s="197"/>
      <c r="AUT18" s="197"/>
      <c r="AUU18" s="197"/>
      <c r="AUV18" s="197"/>
      <c r="AUW18" s="197"/>
      <c r="AUX18" s="197"/>
      <c r="AUY18" s="197"/>
      <c r="AUZ18" s="197"/>
      <c r="AVA18" s="197"/>
      <c r="AVB18" s="197"/>
      <c r="AVC18" s="197"/>
      <c r="AVD18" s="197"/>
      <c r="AVE18" s="197"/>
      <c r="AVF18" s="197"/>
      <c r="AVG18" s="197"/>
      <c r="AVH18" s="197"/>
      <c r="AVI18" s="197"/>
      <c r="AVJ18" s="197"/>
      <c r="AVK18" s="197"/>
      <c r="AVL18" s="197"/>
      <c r="AVM18" s="197"/>
      <c r="AVN18" s="197"/>
      <c r="AVO18" s="197"/>
      <c r="AVP18" s="197"/>
      <c r="AVQ18" s="197"/>
      <c r="AVR18" s="197"/>
      <c r="AVS18" s="197"/>
      <c r="AVT18" s="197"/>
      <c r="AVU18" s="197"/>
      <c r="AVV18" s="197"/>
      <c r="AVW18" s="197"/>
      <c r="AVX18" s="197"/>
      <c r="AVY18" s="197"/>
      <c r="AVZ18" s="197"/>
      <c r="AWA18" s="197"/>
      <c r="AWB18" s="197"/>
      <c r="AWC18" s="197"/>
      <c r="AWD18" s="197"/>
      <c r="AWE18" s="197"/>
      <c r="AWF18" s="197"/>
      <c r="AWG18" s="197"/>
      <c r="AWH18" s="197"/>
      <c r="AWI18" s="197"/>
      <c r="AWJ18" s="197"/>
      <c r="AWK18" s="197"/>
      <c r="AWL18" s="197"/>
      <c r="AWM18" s="197"/>
      <c r="AWN18" s="197"/>
      <c r="AWO18" s="197"/>
      <c r="AWP18" s="197"/>
      <c r="AWQ18" s="197"/>
      <c r="AWR18" s="197"/>
      <c r="AWS18" s="197"/>
      <c r="AWT18" s="197"/>
      <c r="AWU18" s="197"/>
      <c r="AWV18" s="197"/>
      <c r="AWW18" s="197"/>
      <c r="AWX18" s="197"/>
      <c r="AWY18" s="197"/>
      <c r="AWZ18" s="197"/>
      <c r="AXA18" s="197"/>
      <c r="AXB18" s="197"/>
      <c r="AXC18" s="197"/>
      <c r="AXD18" s="197"/>
      <c r="AXE18" s="197"/>
      <c r="AXF18" s="197"/>
      <c r="AXG18" s="197"/>
      <c r="AXH18" s="197"/>
      <c r="AXI18" s="197"/>
      <c r="AXJ18" s="197"/>
      <c r="AXK18" s="197"/>
      <c r="AXL18" s="197"/>
      <c r="AXM18" s="197"/>
      <c r="AXN18" s="197"/>
      <c r="AXO18" s="197"/>
      <c r="AXP18" s="197"/>
      <c r="AXQ18" s="197"/>
      <c r="AXR18" s="197"/>
      <c r="AXS18" s="197"/>
      <c r="AXT18" s="197"/>
      <c r="AXU18" s="197"/>
      <c r="AXV18" s="197"/>
      <c r="AXW18" s="197"/>
      <c r="AXX18" s="197"/>
      <c r="AXY18" s="197"/>
      <c r="AXZ18" s="197"/>
      <c r="AYA18" s="197"/>
      <c r="AYB18" s="197"/>
      <c r="AYC18" s="197"/>
      <c r="AYD18" s="197"/>
      <c r="AYE18" s="197"/>
      <c r="AYF18" s="197"/>
      <c r="AYG18" s="197"/>
      <c r="AYH18" s="197"/>
      <c r="AYI18" s="197"/>
      <c r="AYJ18" s="197"/>
      <c r="AYK18" s="197"/>
      <c r="AYL18" s="197"/>
      <c r="AYM18" s="197"/>
      <c r="AYN18" s="197"/>
      <c r="AYO18" s="197"/>
      <c r="AYP18" s="197"/>
      <c r="AYQ18" s="197"/>
      <c r="AYR18" s="197"/>
      <c r="AYS18" s="197"/>
      <c r="AYT18" s="197"/>
      <c r="AYU18" s="197"/>
      <c r="AYV18" s="197"/>
      <c r="AYW18" s="197"/>
      <c r="AYX18" s="197"/>
      <c r="AYY18" s="197"/>
      <c r="AYZ18" s="197"/>
      <c r="AZA18" s="197"/>
      <c r="AZB18" s="197"/>
      <c r="AZC18" s="197"/>
      <c r="AZD18" s="197"/>
      <c r="AZE18" s="197"/>
      <c r="AZF18" s="197"/>
      <c r="AZG18" s="197"/>
      <c r="AZH18" s="197"/>
      <c r="AZI18" s="197"/>
      <c r="AZJ18" s="197"/>
      <c r="AZK18" s="197"/>
      <c r="AZL18" s="197"/>
      <c r="AZM18" s="197"/>
      <c r="AZN18" s="197"/>
      <c r="AZO18" s="197"/>
      <c r="AZP18" s="197"/>
      <c r="AZQ18" s="197"/>
      <c r="AZR18" s="197"/>
      <c r="AZS18" s="197"/>
      <c r="AZT18" s="197"/>
      <c r="AZU18" s="197"/>
      <c r="AZV18" s="197"/>
      <c r="AZW18" s="197"/>
      <c r="AZX18" s="197"/>
      <c r="AZY18" s="197"/>
      <c r="AZZ18" s="197"/>
      <c r="BAA18" s="197"/>
      <c r="BAB18" s="197"/>
      <c r="BAC18" s="197"/>
      <c r="BAD18" s="197"/>
      <c r="BAE18" s="197"/>
      <c r="BAF18" s="197"/>
      <c r="BAG18" s="197"/>
      <c r="BAH18" s="197"/>
      <c r="BAI18" s="197"/>
      <c r="BAJ18" s="197"/>
      <c r="BAK18" s="197"/>
      <c r="BAL18" s="197"/>
      <c r="BAM18" s="197"/>
      <c r="BAN18" s="197"/>
      <c r="BAO18" s="197"/>
      <c r="BAP18" s="197"/>
      <c r="BAQ18" s="197"/>
      <c r="BAR18" s="197"/>
      <c r="BAS18" s="197"/>
      <c r="BAT18" s="197"/>
      <c r="BAU18" s="197"/>
      <c r="BAV18" s="197"/>
      <c r="BAW18" s="197"/>
      <c r="BAX18" s="197"/>
      <c r="BAY18" s="197"/>
      <c r="BAZ18" s="197"/>
      <c r="BBA18" s="197"/>
      <c r="BBB18" s="197"/>
      <c r="BBC18" s="197"/>
      <c r="BBD18" s="197"/>
      <c r="BBE18" s="197"/>
      <c r="BBF18" s="197"/>
      <c r="BBG18" s="197"/>
      <c r="BBH18" s="197"/>
      <c r="BBI18" s="197"/>
      <c r="BBJ18" s="197"/>
      <c r="BBK18" s="197"/>
      <c r="BBL18" s="197"/>
      <c r="BBM18" s="197"/>
      <c r="BBN18" s="197"/>
      <c r="BBO18" s="197"/>
      <c r="BBP18" s="197"/>
      <c r="BBQ18" s="197"/>
      <c r="BBR18" s="197"/>
      <c r="BBS18" s="197"/>
      <c r="BBT18" s="197"/>
      <c r="BBU18" s="197"/>
      <c r="BBV18" s="197"/>
      <c r="BBW18" s="197"/>
      <c r="BBX18" s="197"/>
      <c r="BBY18" s="197"/>
      <c r="BBZ18" s="197"/>
      <c r="BCA18" s="197"/>
      <c r="BCB18" s="197"/>
      <c r="BCC18" s="197"/>
      <c r="BCD18" s="197"/>
      <c r="BCE18" s="197"/>
      <c r="BCF18" s="197"/>
      <c r="BCG18" s="197"/>
      <c r="BCH18" s="197"/>
      <c r="BCI18" s="197"/>
      <c r="BCJ18" s="197"/>
      <c r="BCK18" s="197"/>
      <c r="BCL18" s="197"/>
      <c r="BCM18" s="197"/>
      <c r="BCN18" s="197"/>
      <c r="BCO18" s="197"/>
      <c r="BCP18" s="197"/>
      <c r="BCQ18" s="197"/>
      <c r="BCR18" s="197"/>
      <c r="BCS18" s="197"/>
      <c r="BCT18" s="197"/>
      <c r="BCU18" s="197"/>
      <c r="BCV18" s="197"/>
      <c r="BCW18" s="197"/>
      <c r="BCX18" s="197"/>
      <c r="BCY18" s="197"/>
      <c r="BCZ18" s="197"/>
      <c r="BDA18" s="197"/>
      <c r="BDB18" s="197"/>
      <c r="BDC18" s="197"/>
      <c r="BDD18" s="197"/>
      <c r="BDE18" s="197"/>
      <c r="BDF18" s="197"/>
      <c r="BDG18" s="197"/>
      <c r="BDH18" s="197"/>
      <c r="BDI18" s="197"/>
      <c r="BDJ18" s="197"/>
      <c r="BDK18" s="197"/>
      <c r="BDL18" s="197"/>
      <c r="BDM18" s="197"/>
      <c r="BDN18" s="197"/>
      <c r="BDO18" s="197"/>
      <c r="BDP18" s="197"/>
      <c r="BDQ18" s="197"/>
      <c r="BDR18" s="197"/>
      <c r="BDS18" s="197"/>
      <c r="BDT18" s="197"/>
      <c r="BDU18" s="197"/>
      <c r="BDV18" s="197"/>
      <c r="BDW18" s="197"/>
      <c r="BDX18" s="197"/>
      <c r="BDY18" s="197"/>
      <c r="BDZ18" s="197"/>
      <c r="BEA18" s="197"/>
      <c r="BEB18" s="197"/>
      <c r="BEC18" s="197"/>
      <c r="BED18" s="197"/>
      <c r="BEE18" s="197"/>
      <c r="BEF18" s="197"/>
      <c r="BEG18" s="197"/>
      <c r="BEH18" s="197"/>
      <c r="BEI18" s="197"/>
      <c r="BEJ18" s="197"/>
      <c r="BEK18" s="197"/>
      <c r="BEL18" s="197"/>
      <c r="BEM18" s="197"/>
      <c r="BEN18" s="197"/>
      <c r="BEO18" s="197"/>
      <c r="BEP18" s="197"/>
      <c r="BEQ18" s="197"/>
      <c r="BER18" s="197"/>
      <c r="BES18" s="197"/>
      <c r="BET18" s="197"/>
      <c r="BEU18" s="197"/>
      <c r="BEV18" s="197"/>
      <c r="BEW18" s="197"/>
      <c r="BEX18" s="197"/>
      <c r="BEY18" s="197"/>
      <c r="BEZ18" s="197"/>
      <c r="BFA18" s="197"/>
      <c r="BFB18" s="197"/>
      <c r="BFC18" s="197"/>
      <c r="BFD18" s="197"/>
      <c r="BFE18" s="197"/>
      <c r="BFF18" s="197"/>
      <c r="BFG18" s="197"/>
      <c r="BFH18" s="197"/>
      <c r="BFI18" s="197"/>
      <c r="BFJ18" s="197"/>
      <c r="BFK18" s="197"/>
      <c r="BFL18" s="197"/>
      <c r="BFM18" s="197"/>
      <c r="BFN18" s="197"/>
      <c r="BFO18" s="197"/>
      <c r="BFP18" s="197"/>
      <c r="BFQ18" s="197"/>
      <c r="BFR18" s="197"/>
      <c r="BFS18" s="197"/>
      <c r="BFT18" s="197"/>
      <c r="BFU18" s="197"/>
      <c r="BFV18" s="197"/>
      <c r="BFW18" s="197"/>
      <c r="BFX18" s="197"/>
      <c r="BFY18" s="197"/>
      <c r="BFZ18" s="197"/>
      <c r="BGA18" s="197"/>
      <c r="BGB18" s="197"/>
      <c r="BGC18" s="197"/>
      <c r="BGD18" s="197"/>
      <c r="BGE18" s="197"/>
      <c r="BGF18" s="197"/>
      <c r="BGG18" s="197"/>
      <c r="BGH18" s="197"/>
      <c r="BGI18" s="197"/>
      <c r="BGJ18" s="197"/>
      <c r="BGK18" s="197"/>
      <c r="BGL18" s="197"/>
      <c r="BGM18" s="197"/>
      <c r="BGN18" s="197"/>
      <c r="BGO18" s="197"/>
      <c r="BGP18" s="197"/>
      <c r="BGQ18" s="197"/>
      <c r="BGR18" s="197"/>
      <c r="BGS18" s="197"/>
      <c r="BGT18" s="197"/>
      <c r="BGU18" s="197"/>
      <c r="BGV18" s="197"/>
      <c r="BGW18" s="197"/>
      <c r="BGX18" s="197"/>
      <c r="BGY18" s="197"/>
      <c r="BGZ18" s="197"/>
      <c r="BHA18" s="197"/>
      <c r="BHB18" s="197"/>
      <c r="BHC18" s="197"/>
      <c r="BHD18" s="197"/>
      <c r="BHE18" s="197"/>
      <c r="BHF18" s="197"/>
      <c r="BHG18" s="197"/>
      <c r="BHH18" s="197"/>
      <c r="BHI18" s="197"/>
      <c r="BHJ18" s="197"/>
      <c r="BHK18" s="197"/>
      <c r="BHL18" s="197"/>
      <c r="BHM18" s="197"/>
      <c r="BHN18" s="197"/>
      <c r="BHO18" s="197"/>
      <c r="BHP18" s="197"/>
      <c r="BHQ18" s="197"/>
      <c r="BHR18" s="197"/>
      <c r="BHS18" s="197"/>
      <c r="BHT18" s="197"/>
      <c r="BHU18" s="197"/>
      <c r="BHV18" s="197"/>
      <c r="BHW18" s="197"/>
      <c r="BHX18" s="197"/>
      <c r="BHY18" s="197"/>
      <c r="BHZ18" s="197"/>
      <c r="BIA18" s="197"/>
      <c r="BIB18" s="197"/>
      <c r="BIC18" s="197"/>
      <c r="BID18" s="197"/>
      <c r="BIE18" s="197"/>
      <c r="BIF18" s="197"/>
      <c r="BIG18" s="197"/>
      <c r="BIH18" s="197"/>
      <c r="BII18" s="197"/>
      <c r="BIJ18" s="197"/>
      <c r="BIK18" s="197"/>
      <c r="BIL18" s="197"/>
      <c r="BIM18" s="197"/>
      <c r="BIN18" s="197"/>
      <c r="BIO18" s="197"/>
      <c r="BIP18" s="197"/>
      <c r="BIQ18" s="197"/>
      <c r="BIR18" s="197"/>
      <c r="BIS18" s="197"/>
      <c r="BIT18" s="197"/>
      <c r="BIU18" s="197"/>
      <c r="BIV18" s="197"/>
      <c r="BIW18" s="197"/>
      <c r="BIX18" s="197"/>
      <c r="BIY18" s="197"/>
      <c r="BIZ18" s="197"/>
      <c r="BJA18" s="197"/>
      <c r="BJB18" s="197"/>
      <c r="BJC18" s="197"/>
      <c r="BJD18" s="197"/>
      <c r="BJE18" s="197"/>
      <c r="BJF18" s="197"/>
      <c r="BJG18" s="197"/>
      <c r="BJH18" s="197"/>
      <c r="BJI18" s="197"/>
      <c r="BJJ18" s="197"/>
      <c r="BJK18" s="197"/>
      <c r="BJL18" s="197"/>
      <c r="BJM18" s="197"/>
      <c r="BJN18" s="197"/>
      <c r="BJO18" s="197"/>
      <c r="BJP18" s="197"/>
      <c r="BJQ18" s="197"/>
      <c r="BJR18" s="197"/>
      <c r="BJS18" s="197"/>
      <c r="BJT18" s="197"/>
      <c r="BJU18" s="197"/>
      <c r="BJV18" s="197"/>
      <c r="BJW18" s="197"/>
      <c r="BJX18" s="197"/>
      <c r="BJY18" s="197"/>
      <c r="BJZ18" s="197"/>
      <c r="BKA18" s="197"/>
      <c r="BKB18" s="197"/>
      <c r="BKC18" s="197"/>
      <c r="BKD18" s="197"/>
      <c r="BKE18" s="197"/>
      <c r="BKF18" s="197"/>
      <c r="BKG18" s="197"/>
      <c r="BKH18" s="197"/>
      <c r="BKI18" s="197"/>
      <c r="BKJ18" s="197"/>
      <c r="BKK18" s="197"/>
      <c r="BKL18" s="197"/>
      <c r="BKM18" s="197"/>
      <c r="BKN18" s="197"/>
      <c r="BKO18" s="197"/>
      <c r="BKP18" s="197"/>
      <c r="BKQ18" s="197"/>
      <c r="BKR18" s="197"/>
      <c r="BKS18" s="197"/>
      <c r="BKT18" s="197"/>
      <c r="BKU18" s="197"/>
      <c r="BKV18" s="197"/>
      <c r="BKW18" s="197"/>
      <c r="BKX18" s="197"/>
      <c r="BKY18" s="197"/>
      <c r="BKZ18" s="197"/>
      <c r="BLA18" s="197"/>
      <c r="BLB18" s="197"/>
      <c r="BLC18" s="197"/>
      <c r="BLD18" s="197"/>
      <c r="BLE18" s="197"/>
      <c r="BLF18" s="197"/>
      <c r="BLG18" s="197"/>
      <c r="BLH18" s="197"/>
      <c r="BLI18" s="197"/>
      <c r="BLJ18" s="197"/>
      <c r="BLK18" s="197"/>
      <c r="BLL18" s="197"/>
      <c r="BLM18" s="197"/>
      <c r="BLN18" s="197"/>
      <c r="BLO18" s="197"/>
      <c r="BLP18" s="197"/>
      <c r="BLQ18" s="197"/>
      <c r="BLR18" s="197"/>
      <c r="BLS18" s="197"/>
      <c r="BLT18" s="197"/>
      <c r="BLU18" s="197"/>
      <c r="BLV18" s="197"/>
      <c r="BLW18" s="197"/>
      <c r="BLX18" s="197"/>
      <c r="BLY18" s="197"/>
      <c r="BLZ18" s="197"/>
      <c r="BMA18" s="197"/>
      <c r="BMB18" s="197"/>
      <c r="BMC18" s="197"/>
      <c r="BMD18" s="197"/>
      <c r="BME18" s="197"/>
      <c r="BMF18" s="197"/>
      <c r="BMG18" s="197"/>
      <c r="BMH18" s="197"/>
      <c r="BMI18" s="197"/>
      <c r="BMJ18" s="197"/>
      <c r="BMK18" s="197"/>
      <c r="BML18" s="197"/>
      <c r="BMM18" s="197"/>
      <c r="BMN18" s="197"/>
      <c r="BMO18" s="197"/>
      <c r="BMP18" s="197"/>
      <c r="BMQ18" s="197"/>
      <c r="BMR18" s="197"/>
      <c r="BMS18" s="197"/>
      <c r="BMT18" s="197"/>
      <c r="BMU18" s="197"/>
      <c r="BMV18" s="197"/>
      <c r="BMW18" s="197"/>
      <c r="BMX18" s="197"/>
      <c r="BMY18" s="197"/>
      <c r="BMZ18" s="197"/>
      <c r="BNA18" s="197"/>
      <c r="BNB18" s="197"/>
      <c r="BNC18" s="197"/>
      <c r="BND18" s="197"/>
      <c r="BNE18" s="197"/>
      <c r="BNF18" s="197"/>
      <c r="BNG18" s="197"/>
      <c r="BNH18" s="197"/>
      <c r="BNI18" s="197"/>
      <c r="BNJ18" s="197"/>
      <c r="BNK18" s="197"/>
      <c r="BNL18" s="197"/>
      <c r="BNM18" s="197"/>
      <c r="BNN18" s="197"/>
      <c r="BNO18" s="197"/>
      <c r="BNP18" s="197"/>
      <c r="BNQ18" s="197"/>
      <c r="BNR18" s="197"/>
      <c r="BNS18" s="197"/>
      <c r="BNT18" s="197"/>
      <c r="BNU18" s="197"/>
      <c r="BNV18" s="197"/>
      <c r="BNW18" s="197"/>
      <c r="BNX18" s="197"/>
      <c r="BNY18" s="197"/>
      <c r="BNZ18" s="197"/>
      <c r="BOA18" s="197"/>
      <c r="BOB18" s="197"/>
      <c r="BOC18" s="197"/>
      <c r="BOD18" s="197"/>
      <c r="BOE18" s="197"/>
      <c r="BOF18" s="197"/>
      <c r="BOG18" s="197"/>
      <c r="BOH18" s="197"/>
      <c r="BOI18" s="197"/>
      <c r="BOJ18" s="197"/>
      <c r="BOK18" s="197"/>
      <c r="BOL18" s="197"/>
      <c r="BOM18" s="197"/>
      <c r="BON18" s="197"/>
      <c r="BOO18" s="197"/>
      <c r="BOP18" s="197"/>
      <c r="BOQ18" s="197"/>
      <c r="BOR18" s="197"/>
      <c r="BOS18" s="197"/>
      <c r="BOT18" s="197"/>
      <c r="BOU18" s="197"/>
      <c r="BOV18" s="197"/>
      <c r="BOW18" s="197"/>
      <c r="BOX18" s="197"/>
      <c r="BOY18" s="197"/>
      <c r="BOZ18" s="197"/>
      <c r="BPA18" s="197"/>
      <c r="BPB18" s="197"/>
      <c r="BPC18" s="197"/>
      <c r="BPD18" s="197"/>
      <c r="BPE18" s="197"/>
      <c r="BPF18" s="197"/>
      <c r="BPG18" s="197"/>
      <c r="BPH18" s="197"/>
      <c r="BPI18" s="197"/>
      <c r="BPJ18" s="197"/>
      <c r="BPK18" s="197"/>
      <c r="BPL18" s="197"/>
      <c r="BPM18" s="197"/>
      <c r="BPN18" s="197"/>
      <c r="BPO18" s="197"/>
      <c r="BPP18" s="197"/>
      <c r="BPQ18" s="197"/>
      <c r="BPR18" s="197"/>
      <c r="BPS18" s="197"/>
      <c r="BPT18" s="197"/>
      <c r="BPU18" s="197"/>
      <c r="BPV18" s="197"/>
      <c r="BPW18" s="197"/>
      <c r="BPX18" s="197"/>
      <c r="BPY18" s="197"/>
      <c r="BPZ18" s="197"/>
      <c r="BQA18" s="197"/>
      <c r="BQB18" s="197"/>
      <c r="BQC18" s="197"/>
      <c r="BQD18" s="197"/>
      <c r="BQE18" s="197"/>
      <c r="BQF18" s="197"/>
      <c r="BQG18" s="197"/>
      <c r="BQH18" s="197"/>
      <c r="BQI18" s="197"/>
      <c r="BQJ18" s="197"/>
      <c r="BQK18" s="197"/>
      <c r="BQL18" s="197"/>
      <c r="BQM18" s="197"/>
      <c r="BQN18" s="197"/>
      <c r="BQO18" s="197"/>
      <c r="BQP18" s="197"/>
      <c r="BQQ18" s="197"/>
      <c r="BQR18" s="197"/>
      <c r="BQS18" s="197"/>
      <c r="BQT18" s="197"/>
      <c r="BQU18" s="197"/>
      <c r="BQV18" s="197"/>
      <c r="BQW18" s="197"/>
      <c r="BQX18" s="197"/>
      <c r="BQY18" s="197"/>
      <c r="BQZ18" s="197"/>
      <c r="BRA18" s="197"/>
      <c r="BRB18" s="197"/>
      <c r="BRC18" s="197"/>
      <c r="BRD18" s="197"/>
      <c r="BRE18" s="197"/>
      <c r="BRF18" s="197"/>
      <c r="BRG18" s="197"/>
      <c r="BRH18" s="197"/>
      <c r="BRI18" s="197"/>
      <c r="BRJ18" s="197"/>
      <c r="BRK18" s="197"/>
      <c r="BRL18" s="197"/>
      <c r="BRM18" s="197"/>
      <c r="BRN18" s="197"/>
      <c r="BRO18" s="197"/>
      <c r="BRP18" s="197"/>
      <c r="BRQ18" s="197"/>
      <c r="BRR18" s="197"/>
      <c r="BRS18" s="197"/>
      <c r="BRT18" s="197"/>
      <c r="BRU18" s="197"/>
      <c r="BRV18" s="197"/>
      <c r="BRW18" s="197"/>
      <c r="BRX18" s="197"/>
      <c r="BRY18" s="197"/>
      <c r="BRZ18" s="197"/>
      <c r="BSA18" s="197"/>
      <c r="BSB18" s="197"/>
      <c r="BSC18" s="197"/>
      <c r="BSD18" s="197"/>
      <c r="BSE18" s="197"/>
      <c r="BSF18" s="197"/>
      <c r="BSG18" s="197"/>
      <c r="BSH18" s="197"/>
      <c r="BSI18" s="197"/>
      <c r="BSJ18" s="197"/>
      <c r="BSK18" s="197"/>
      <c r="BSL18" s="197"/>
      <c r="BSM18" s="197"/>
      <c r="BSN18" s="197"/>
      <c r="BSO18" s="197"/>
      <c r="BSP18" s="197"/>
      <c r="BSQ18" s="197"/>
      <c r="BSR18" s="197"/>
      <c r="BSS18" s="197"/>
      <c r="BST18" s="197"/>
      <c r="BSU18" s="197"/>
      <c r="BSV18" s="197"/>
      <c r="BSW18" s="197"/>
      <c r="BSX18" s="197"/>
      <c r="BSY18" s="197"/>
      <c r="BSZ18" s="197"/>
      <c r="BTA18" s="197"/>
      <c r="BTB18" s="197"/>
      <c r="BTC18" s="197"/>
      <c r="BTD18" s="197"/>
      <c r="BTE18" s="197"/>
      <c r="BTF18" s="197"/>
      <c r="BTG18" s="197"/>
      <c r="BTH18" s="197"/>
      <c r="BTI18" s="197"/>
      <c r="BTJ18" s="197"/>
      <c r="BTK18" s="197"/>
      <c r="BTL18" s="197"/>
      <c r="BTM18" s="197"/>
      <c r="BTN18" s="197"/>
      <c r="BTO18" s="197"/>
      <c r="BTP18" s="197"/>
      <c r="BTQ18" s="197"/>
      <c r="BTR18" s="197"/>
      <c r="BTS18" s="197"/>
      <c r="BTT18" s="197"/>
      <c r="BTU18" s="197"/>
      <c r="BTV18" s="197"/>
      <c r="BTW18" s="197"/>
      <c r="BTX18" s="197"/>
      <c r="BTY18" s="197"/>
      <c r="BTZ18" s="197"/>
      <c r="BUA18" s="197"/>
      <c r="BUB18" s="197"/>
      <c r="BUC18" s="197"/>
      <c r="BUD18" s="197"/>
      <c r="BUE18" s="197"/>
      <c r="BUF18" s="197"/>
      <c r="BUG18" s="197"/>
      <c r="BUH18" s="197"/>
      <c r="BUI18" s="197"/>
      <c r="BUJ18" s="197"/>
      <c r="BUK18" s="197"/>
      <c r="BUL18" s="197"/>
      <c r="BUM18" s="197"/>
      <c r="BUN18" s="197"/>
      <c r="BUO18" s="197"/>
      <c r="BUP18" s="197"/>
      <c r="BUQ18" s="197"/>
      <c r="BUR18" s="197"/>
      <c r="BUS18" s="197"/>
      <c r="BUT18" s="197"/>
      <c r="BUU18" s="197"/>
      <c r="BUV18" s="197"/>
      <c r="BUW18" s="197"/>
      <c r="BUX18" s="197"/>
      <c r="BUY18" s="197"/>
      <c r="BUZ18" s="197"/>
      <c r="BVA18" s="197"/>
      <c r="BVB18" s="197"/>
      <c r="BVC18" s="197"/>
      <c r="BVD18" s="197"/>
      <c r="BVE18" s="197"/>
      <c r="BVF18" s="197"/>
      <c r="BVG18" s="197"/>
      <c r="BVH18" s="197"/>
      <c r="BVI18" s="197"/>
      <c r="BVJ18" s="197"/>
      <c r="BVK18" s="197"/>
      <c r="BVL18" s="197"/>
      <c r="BVM18" s="197"/>
      <c r="BVN18" s="197"/>
      <c r="BVO18" s="197"/>
      <c r="BVP18" s="197"/>
      <c r="BVQ18" s="197"/>
      <c r="BVR18" s="197"/>
      <c r="BVS18" s="197"/>
      <c r="BVT18" s="197"/>
      <c r="BVU18" s="197"/>
      <c r="BVV18" s="197"/>
      <c r="BVW18" s="197"/>
      <c r="BVX18" s="197"/>
      <c r="BVY18" s="197"/>
      <c r="BVZ18" s="197"/>
      <c r="BWA18" s="197"/>
      <c r="BWB18" s="197"/>
      <c r="BWC18" s="197"/>
      <c r="BWD18" s="197"/>
      <c r="BWE18" s="197"/>
      <c r="BWF18" s="197"/>
      <c r="BWG18" s="197"/>
      <c r="BWH18" s="197"/>
      <c r="BWI18" s="197"/>
      <c r="BWJ18" s="197"/>
      <c r="BWK18" s="197"/>
      <c r="BWL18" s="197"/>
      <c r="BWM18" s="197"/>
      <c r="BWN18" s="197"/>
      <c r="BWO18" s="197"/>
      <c r="BWP18" s="197"/>
      <c r="BWQ18" s="197"/>
      <c r="BWR18" s="197"/>
      <c r="BWS18" s="197"/>
      <c r="BWT18" s="197"/>
      <c r="BWU18" s="197"/>
      <c r="BWV18" s="197"/>
      <c r="BWW18" s="197"/>
      <c r="BWX18" s="197"/>
      <c r="BWY18" s="197"/>
      <c r="BWZ18" s="197"/>
      <c r="BXA18" s="197"/>
      <c r="BXB18" s="197"/>
      <c r="BXC18" s="197"/>
      <c r="BXD18" s="197"/>
      <c r="BXE18" s="197"/>
      <c r="BXF18" s="197"/>
      <c r="BXG18" s="197"/>
      <c r="BXH18" s="197"/>
      <c r="BXI18" s="197"/>
      <c r="BXJ18" s="197"/>
      <c r="BXK18" s="197"/>
      <c r="BXL18" s="197"/>
      <c r="BXM18" s="197"/>
      <c r="BXN18" s="197"/>
      <c r="BXO18" s="197"/>
      <c r="BXP18" s="197"/>
      <c r="BXQ18" s="197"/>
      <c r="BXR18" s="197"/>
      <c r="BXS18" s="197"/>
      <c r="BXT18" s="197"/>
      <c r="BXU18" s="197"/>
      <c r="BXV18" s="197"/>
      <c r="BXW18" s="197"/>
      <c r="BXX18" s="197"/>
      <c r="BXY18" s="197"/>
      <c r="BXZ18" s="197"/>
      <c r="BYA18" s="197"/>
      <c r="BYB18" s="197"/>
      <c r="BYC18" s="197"/>
      <c r="BYD18" s="197"/>
      <c r="BYE18" s="197"/>
      <c r="BYF18" s="197"/>
      <c r="BYG18" s="197"/>
      <c r="BYH18" s="197"/>
      <c r="BYI18" s="197"/>
      <c r="BYJ18" s="197"/>
      <c r="BYK18" s="197"/>
      <c r="BYL18" s="197"/>
      <c r="BYM18" s="197"/>
      <c r="BYN18" s="197"/>
      <c r="BYO18" s="197"/>
      <c r="BYP18" s="197"/>
      <c r="BYQ18" s="197"/>
      <c r="BYR18" s="197"/>
      <c r="BYS18" s="197"/>
      <c r="BYT18" s="197"/>
      <c r="BYU18" s="197"/>
      <c r="BYV18" s="197"/>
      <c r="BYW18" s="197"/>
      <c r="BYX18" s="197"/>
      <c r="BYY18" s="197"/>
      <c r="BYZ18" s="197"/>
      <c r="BZA18" s="197"/>
      <c r="BZB18" s="197"/>
      <c r="BZC18" s="197"/>
      <c r="BZD18" s="197"/>
      <c r="BZE18" s="197"/>
      <c r="BZF18" s="197"/>
      <c r="BZG18" s="197"/>
      <c r="BZH18" s="197"/>
      <c r="BZI18" s="197"/>
      <c r="BZJ18" s="197"/>
      <c r="BZK18" s="197"/>
      <c r="BZL18" s="197"/>
      <c r="BZM18" s="197"/>
      <c r="BZN18" s="197"/>
      <c r="BZO18" s="197"/>
      <c r="BZP18" s="197"/>
      <c r="BZQ18" s="197"/>
      <c r="BZR18" s="197"/>
      <c r="BZS18" s="197"/>
      <c r="BZT18" s="197"/>
      <c r="BZU18" s="197"/>
      <c r="BZV18" s="197"/>
      <c r="BZW18" s="197"/>
      <c r="BZX18" s="197"/>
      <c r="BZY18" s="197"/>
      <c r="BZZ18" s="197"/>
      <c r="CAA18" s="197"/>
      <c r="CAB18" s="197"/>
      <c r="CAC18" s="197"/>
      <c r="CAD18" s="197"/>
      <c r="CAE18" s="197"/>
      <c r="CAF18" s="197"/>
      <c r="CAG18" s="197"/>
      <c r="CAH18" s="197"/>
      <c r="CAI18" s="197"/>
      <c r="CAJ18" s="197"/>
      <c r="CAK18" s="197"/>
      <c r="CAL18" s="197"/>
      <c r="CAM18" s="197"/>
      <c r="CAN18" s="197"/>
      <c r="CAO18" s="197"/>
      <c r="CAP18" s="197"/>
      <c r="CAQ18" s="197"/>
      <c r="CAR18" s="197"/>
      <c r="CAS18" s="197"/>
      <c r="CAT18" s="197"/>
      <c r="CAU18" s="197"/>
      <c r="CAV18" s="197"/>
      <c r="CAW18" s="197"/>
      <c r="CAX18" s="197"/>
      <c r="CAY18" s="197"/>
      <c r="CAZ18" s="197"/>
      <c r="CBA18" s="197"/>
      <c r="CBB18" s="197"/>
      <c r="CBC18" s="197"/>
      <c r="CBD18" s="197"/>
      <c r="CBE18" s="197"/>
      <c r="CBF18" s="197"/>
      <c r="CBG18" s="197"/>
      <c r="CBH18" s="197"/>
      <c r="CBI18" s="197"/>
      <c r="CBJ18" s="197"/>
      <c r="CBK18" s="197"/>
      <c r="CBL18" s="197"/>
      <c r="CBM18" s="197"/>
      <c r="CBN18" s="197"/>
      <c r="CBO18" s="197"/>
      <c r="CBP18" s="197"/>
      <c r="CBQ18" s="197"/>
      <c r="CBR18" s="197"/>
      <c r="CBS18" s="197"/>
      <c r="CBT18" s="197"/>
      <c r="CBU18" s="197"/>
      <c r="CBV18" s="197"/>
      <c r="CBW18" s="197"/>
      <c r="CBX18" s="197"/>
      <c r="CBY18" s="197"/>
      <c r="CBZ18" s="197"/>
      <c r="CCA18" s="197"/>
      <c r="CCB18" s="197"/>
      <c r="CCC18" s="197"/>
      <c r="CCD18" s="197"/>
      <c r="CCE18" s="197"/>
      <c r="CCF18" s="197"/>
      <c r="CCG18" s="197"/>
      <c r="CCH18" s="197"/>
      <c r="CCI18" s="197"/>
      <c r="CCJ18" s="197"/>
      <c r="CCK18" s="197"/>
      <c r="CCL18" s="197"/>
      <c r="CCM18" s="197"/>
      <c r="CCN18" s="197"/>
      <c r="CCO18" s="197"/>
      <c r="CCP18" s="197"/>
      <c r="CCQ18" s="197"/>
      <c r="CCR18" s="197"/>
      <c r="CCS18" s="197"/>
      <c r="CCT18" s="197"/>
      <c r="CCU18" s="197"/>
      <c r="CCV18" s="197"/>
      <c r="CCW18" s="197"/>
      <c r="CCX18" s="197"/>
      <c r="CCY18" s="197"/>
      <c r="CCZ18" s="197"/>
      <c r="CDA18" s="197"/>
      <c r="CDB18" s="197"/>
      <c r="CDC18" s="197"/>
      <c r="CDD18" s="197"/>
      <c r="CDE18" s="197"/>
      <c r="CDF18" s="197"/>
      <c r="CDG18" s="197"/>
      <c r="CDH18" s="197"/>
      <c r="CDI18" s="197"/>
      <c r="CDJ18" s="197"/>
      <c r="CDK18" s="197"/>
      <c r="CDL18" s="197"/>
      <c r="CDM18" s="197"/>
      <c r="CDN18" s="197"/>
      <c r="CDO18" s="197"/>
      <c r="CDP18" s="197"/>
      <c r="CDQ18" s="197"/>
      <c r="CDR18" s="197"/>
      <c r="CDS18" s="197"/>
      <c r="CDT18" s="197"/>
      <c r="CDU18" s="197"/>
      <c r="CDV18" s="197"/>
      <c r="CDW18" s="197"/>
      <c r="CDX18" s="197"/>
      <c r="CDY18" s="197"/>
      <c r="CDZ18" s="197"/>
      <c r="CEA18" s="197"/>
      <c r="CEB18" s="197"/>
      <c r="CEC18" s="197"/>
      <c r="CED18" s="197"/>
      <c r="CEE18" s="197"/>
      <c r="CEF18" s="197"/>
      <c r="CEG18" s="197"/>
      <c r="CEH18" s="197"/>
      <c r="CEI18" s="197"/>
      <c r="CEJ18" s="197"/>
      <c r="CEK18" s="197"/>
      <c r="CEL18" s="197"/>
      <c r="CEM18" s="197"/>
      <c r="CEN18" s="197"/>
      <c r="CEO18" s="197"/>
      <c r="CEP18" s="197"/>
      <c r="CEQ18" s="197"/>
      <c r="CER18" s="197"/>
      <c r="CES18" s="197"/>
      <c r="CET18" s="197"/>
      <c r="CEU18" s="197"/>
      <c r="CEV18" s="197"/>
      <c r="CEW18" s="197"/>
      <c r="CEX18" s="197"/>
      <c r="CEY18" s="197"/>
      <c r="CEZ18" s="197"/>
      <c r="CFA18" s="197"/>
      <c r="CFB18" s="197"/>
      <c r="CFC18" s="197"/>
      <c r="CFD18" s="197"/>
      <c r="CFE18" s="197"/>
      <c r="CFF18" s="197"/>
      <c r="CFG18" s="197"/>
      <c r="CFH18" s="197"/>
      <c r="CFI18" s="197"/>
      <c r="CFJ18" s="197"/>
      <c r="CFK18" s="197"/>
      <c r="CFL18" s="197"/>
      <c r="CFM18" s="197"/>
      <c r="CFN18" s="197"/>
      <c r="CFO18" s="197"/>
      <c r="CFP18" s="197"/>
      <c r="CFQ18" s="197"/>
      <c r="CFR18" s="197"/>
      <c r="CFS18" s="197"/>
      <c r="CFT18" s="197"/>
      <c r="CFU18" s="197"/>
      <c r="CFV18" s="197"/>
      <c r="CFW18" s="197"/>
      <c r="CFX18" s="197"/>
      <c r="CFY18" s="197"/>
      <c r="CFZ18" s="197"/>
      <c r="CGA18" s="197"/>
      <c r="CGB18" s="197"/>
      <c r="CGC18" s="197"/>
      <c r="CGD18" s="197"/>
      <c r="CGE18" s="197"/>
      <c r="CGF18" s="197"/>
      <c r="CGG18" s="197"/>
      <c r="CGH18" s="197"/>
      <c r="CGI18" s="197"/>
      <c r="CGJ18" s="197"/>
      <c r="CGK18" s="197"/>
      <c r="CGL18" s="197"/>
      <c r="CGM18" s="197"/>
      <c r="CGN18" s="197"/>
      <c r="CGO18" s="197"/>
      <c r="CGP18" s="197"/>
      <c r="CGQ18" s="197"/>
      <c r="CGR18" s="197"/>
      <c r="CGS18" s="197"/>
      <c r="CGT18" s="197"/>
      <c r="CGU18" s="197"/>
      <c r="CGV18" s="197"/>
      <c r="CGW18" s="197"/>
      <c r="CGX18" s="197"/>
      <c r="CGY18" s="197"/>
      <c r="CGZ18" s="197"/>
      <c r="CHA18" s="197"/>
      <c r="CHB18" s="197"/>
      <c r="CHC18" s="197"/>
      <c r="CHD18" s="197"/>
      <c r="CHE18" s="197"/>
      <c r="CHF18" s="197"/>
      <c r="CHG18" s="197"/>
      <c r="CHH18" s="197"/>
      <c r="CHI18" s="197"/>
      <c r="CHJ18" s="197"/>
      <c r="CHK18" s="197"/>
      <c r="CHL18" s="197"/>
      <c r="CHM18" s="197"/>
      <c r="CHN18" s="197"/>
      <c r="CHO18" s="197"/>
      <c r="CHP18" s="197"/>
      <c r="CHQ18" s="197"/>
      <c r="CHR18" s="197"/>
      <c r="CHS18" s="197"/>
      <c r="CHT18" s="197"/>
      <c r="CHU18" s="197"/>
      <c r="CHV18" s="197"/>
      <c r="CHW18" s="197"/>
      <c r="CHX18" s="197"/>
      <c r="CHY18" s="197"/>
      <c r="CHZ18" s="197"/>
      <c r="CIA18" s="197"/>
      <c r="CIB18" s="197"/>
      <c r="CIC18" s="197"/>
      <c r="CID18" s="197"/>
      <c r="CIE18" s="197"/>
      <c r="CIF18" s="197"/>
      <c r="CIG18" s="197"/>
      <c r="CIH18" s="197"/>
      <c r="CII18" s="197"/>
      <c r="CIJ18" s="197"/>
      <c r="CIK18" s="197"/>
      <c r="CIL18" s="197"/>
      <c r="CIM18" s="197"/>
      <c r="CIN18" s="197"/>
      <c r="CIO18" s="197"/>
      <c r="CIP18" s="197"/>
      <c r="CIQ18" s="197"/>
      <c r="CIR18" s="197"/>
      <c r="CIS18" s="197"/>
      <c r="CIT18" s="197"/>
      <c r="CIU18" s="197"/>
      <c r="CIV18" s="197"/>
      <c r="CIW18" s="197"/>
      <c r="CIX18" s="197"/>
      <c r="CIY18" s="197"/>
      <c r="CIZ18" s="197"/>
      <c r="CJA18" s="197"/>
      <c r="CJB18" s="197"/>
      <c r="CJC18" s="197"/>
      <c r="CJD18" s="197"/>
      <c r="CJE18" s="197"/>
      <c r="CJF18" s="197"/>
      <c r="CJG18" s="197"/>
      <c r="CJH18" s="197"/>
      <c r="CJI18" s="197"/>
      <c r="CJJ18" s="197"/>
      <c r="CJK18" s="197"/>
      <c r="CJL18" s="197"/>
      <c r="CJM18" s="197"/>
      <c r="CJN18" s="197"/>
      <c r="CJO18" s="197"/>
      <c r="CJP18" s="197"/>
      <c r="CJQ18" s="197"/>
      <c r="CJR18" s="197"/>
      <c r="CJS18" s="197"/>
      <c r="CJT18" s="197"/>
      <c r="CJU18" s="197"/>
      <c r="CJV18" s="197"/>
      <c r="CJW18" s="197"/>
      <c r="CJX18" s="197"/>
      <c r="CJY18" s="197"/>
      <c r="CJZ18" s="197"/>
      <c r="CKA18" s="197"/>
      <c r="CKB18" s="197"/>
      <c r="CKC18" s="197"/>
      <c r="CKD18" s="197"/>
      <c r="CKE18" s="197"/>
      <c r="CKF18" s="197"/>
      <c r="CKG18" s="197"/>
      <c r="CKH18" s="197"/>
      <c r="CKI18" s="197"/>
      <c r="CKJ18" s="197"/>
      <c r="CKK18" s="197"/>
      <c r="CKL18" s="197"/>
      <c r="CKM18" s="197"/>
      <c r="CKN18" s="197"/>
      <c r="CKO18" s="197"/>
      <c r="CKP18" s="197"/>
      <c r="CKQ18" s="197"/>
      <c r="CKR18" s="197"/>
      <c r="CKS18" s="197"/>
      <c r="CKT18" s="197"/>
      <c r="CKU18" s="197"/>
      <c r="CKV18" s="197"/>
      <c r="CKW18" s="197"/>
      <c r="CKX18" s="197"/>
      <c r="CKY18" s="197"/>
      <c r="CKZ18" s="197"/>
      <c r="CLA18" s="197"/>
      <c r="CLB18" s="197"/>
      <c r="CLC18" s="197"/>
      <c r="CLD18" s="197"/>
      <c r="CLE18" s="197"/>
      <c r="CLF18" s="197"/>
      <c r="CLG18" s="197"/>
      <c r="CLH18" s="197"/>
      <c r="CLI18" s="197"/>
      <c r="CLJ18" s="197"/>
      <c r="CLK18" s="197"/>
      <c r="CLL18" s="197"/>
      <c r="CLM18" s="197"/>
      <c r="CLN18" s="197"/>
      <c r="CLO18" s="197"/>
      <c r="CLP18" s="197"/>
      <c r="CLQ18" s="197"/>
      <c r="CLR18" s="197"/>
      <c r="CLS18" s="197"/>
      <c r="CLT18" s="197"/>
      <c r="CLU18" s="197"/>
      <c r="CLV18" s="197"/>
      <c r="CLW18" s="197"/>
      <c r="CLX18" s="197"/>
      <c r="CLY18" s="197"/>
      <c r="CLZ18" s="197"/>
      <c r="CMA18" s="197"/>
      <c r="CMB18" s="197"/>
      <c r="CMC18" s="197"/>
      <c r="CMD18" s="197"/>
      <c r="CME18" s="197"/>
      <c r="CMF18" s="197"/>
      <c r="CMG18" s="197"/>
      <c r="CMH18" s="197"/>
      <c r="CMI18" s="197"/>
      <c r="CMJ18" s="197"/>
      <c r="CMK18" s="197"/>
      <c r="CML18" s="197"/>
      <c r="CMM18" s="197"/>
      <c r="CMN18" s="197"/>
      <c r="CMO18" s="197"/>
      <c r="CMP18" s="197"/>
      <c r="CMQ18" s="197"/>
      <c r="CMR18" s="197"/>
      <c r="CMS18" s="197"/>
      <c r="CMT18" s="197"/>
      <c r="CMU18" s="197"/>
      <c r="CMV18" s="197"/>
      <c r="CMW18" s="197"/>
      <c r="CMX18" s="197"/>
      <c r="CMY18" s="197"/>
      <c r="CMZ18" s="197"/>
      <c r="CNA18" s="197"/>
      <c r="CNB18" s="197"/>
      <c r="CNC18" s="197"/>
      <c r="CND18" s="197"/>
      <c r="CNE18" s="197"/>
      <c r="CNF18" s="197"/>
      <c r="CNG18" s="197"/>
      <c r="CNH18" s="197"/>
      <c r="CNI18" s="197"/>
      <c r="CNJ18" s="197"/>
      <c r="CNK18" s="197"/>
      <c r="CNL18" s="197"/>
      <c r="CNM18" s="197"/>
      <c r="CNN18" s="197"/>
      <c r="CNO18" s="197"/>
      <c r="CNP18" s="197"/>
      <c r="CNQ18" s="197"/>
      <c r="CNR18" s="197"/>
      <c r="CNS18" s="197"/>
      <c r="CNT18" s="197"/>
      <c r="CNU18" s="197"/>
      <c r="CNV18" s="197"/>
      <c r="CNW18" s="197"/>
      <c r="CNX18" s="197"/>
      <c r="CNY18" s="197"/>
      <c r="CNZ18" s="197"/>
      <c r="COA18" s="197"/>
      <c r="COB18" s="197"/>
      <c r="COC18" s="197"/>
      <c r="COD18" s="197"/>
      <c r="COE18" s="197"/>
      <c r="COF18" s="197"/>
      <c r="COG18" s="197"/>
      <c r="COH18" s="197"/>
      <c r="COI18" s="197"/>
      <c r="COJ18" s="197"/>
      <c r="COK18" s="197"/>
      <c r="COL18" s="197"/>
      <c r="COM18" s="197"/>
      <c r="CON18" s="197"/>
      <c r="COO18" s="197"/>
      <c r="COP18" s="197"/>
      <c r="COQ18" s="197"/>
      <c r="COR18" s="197"/>
      <c r="COS18" s="197"/>
      <c r="COT18" s="197"/>
      <c r="COU18" s="197"/>
      <c r="COV18" s="197"/>
      <c r="COW18" s="197"/>
      <c r="COX18" s="197"/>
      <c r="COY18" s="197"/>
      <c r="COZ18" s="197"/>
      <c r="CPA18" s="197"/>
      <c r="CPB18" s="197"/>
      <c r="CPC18" s="197"/>
      <c r="CPD18" s="197"/>
      <c r="CPE18" s="197"/>
      <c r="CPF18" s="197"/>
      <c r="CPG18" s="197"/>
      <c r="CPH18" s="197"/>
      <c r="CPI18" s="197"/>
      <c r="CPJ18" s="197"/>
      <c r="CPK18" s="197"/>
      <c r="CPL18" s="197"/>
      <c r="CPM18" s="197"/>
      <c r="CPN18" s="197"/>
      <c r="CPO18" s="197"/>
      <c r="CPP18" s="197"/>
      <c r="CPQ18" s="197"/>
      <c r="CPR18" s="197"/>
      <c r="CPS18" s="197"/>
      <c r="CPT18" s="197"/>
      <c r="CPU18" s="197"/>
      <c r="CPV18" s="197"/>
      <c r="CPW18" s="197"/>
      <c r="CPX18" s="197"/>
      <c r="CPY18" s="197"/>
      <c r="CPZ18" s="197"/>
      <c r="CQA18" s="197"/>
      <c r="CQB18" s="197"/>
      <c r="CQC18" s="197"/>
      <c r="CQD18" s="197"/>
      <c r="CQE18" s="197"/>
      <c r="CQF18" s="197"/>
      <c r="CQG18" s="197"/>
      <c r="CQH18" s="197"/>
      <c r="CQI18" s="197"/>
      <c r="CQJ18" s="197"/>
      <c r="CQK18" s="197"/>
      <c r="CQL18" s="197"/>
      <c r="CQM18" s="197"/>
      <c r="CQN18" s="197"/>
      <c r="CQO18" s="197"/>
      <c r="CQP18" s="197"/>
      <c r="CQQ18" s="197"/>
      <c r="CQR18" s="197"/>
      <c r="CQS18" s="197"/>
      <c r="CQT18" s="197"/>
      <c r="CQU18" s="197"/>
      <c r="CQV18" s="197"/>
      <c r="CQW18" s="197"/>
      <c r="CQX18" s="197"/>
      <c r="CQY18" s="197"/>
      <c r="CQZ18" s="197"/>
      <c r="CRA18" s="197"/>
      <c r="CRB18" s="197"/>
      <c r="CRC18" s="197"/>
      <c r="CRD18" s="197"/>
      <c r="CRE18" s="197"/>
      <c r="CRF18" s="197"/>
      <c r="CRG18" s="197"/>
      <c r="CRH18" s="197"/>
      <c r="CRI18" s="197"/>
      <c r="CRJ18" s="197"/>
      <c r="CRK18" s="197"/>
      <c r="CRL18" s="197"/>
      <c r="CRM18" s="197"/>
      <c r="CRN18" s="197"/>
      <c r="CRO18" s="197"/>
      <c r="CRP18" s="197"/>
      <c r="CRQ18" s="197"/>
      <c r="CRR18" s="197"/>
      <c r="CRS18" s="197"/>
      <c r="CRT18" s="197"/>
      <c r="CRU18" s="197"/>
      <c r="CRV18" s="197"/>
      <c r="CRW18" s="197"/>
      <c r="CRX18" s="197"/>
      <c r="CRY18" s="197"/>
      <c r="CRZ18" s="197"/>
      <c r="CSA18" s="197"/>
      <c r="CSB18" s="197"/>
      <c r="CSC18" s="197"/>
      <c r="CSD18" s="197"/>
      <c r="CSE18" s="197"/>
      <c r="CSF18" s="197"/>
      <c r="CSG18" s="197"/>
      <c r="CSH18" s="197"/>
      <c r="CSI18" s="197"/>
      <c r="CSJ18" s="197"/>
      <c r="CSK18" s="197"/>
      <c r="CSL18" s="197"/>
      <c r="CSM18" s="197"/>
      <c r="CSN18" s="197"/>
      <c r="CSO18" s="197"/>
      <c r="CSP18" s="197"/>
      <c r="CSQ18" s="197"/>
      <c r="CSR18" s="197"/>
      <c r="CSS18" s="197"/>
      <c r="CST18" s="197"/>
      <c r="CSU18" s="197"/>
      <c r="CSV18" s="197"/>
      <c r="CSW18" s="197"/>
      <c r="CSX18" s="197"/>
      <c r="CSY18" s="197"/>
      <c r="CSZ18" s="197"/>
      <c r="CTA18" s="197"/>
      <c r="CTB18" s="197"/>
      <c r="CTC18" s="197"/>
      <c r="CTD18" s="197"/>
      <c r="CTE18" s="197"/>
      <c r="CTF18" s="197"/>
      <c r="CTG18" s="197"/>
      <c r="CTH18" s="197"/>
      <c r="CTI18" s="197"/>
      <c r="CTJ18" s="197"/>
      <c r="CTK18" s="197"/>
      <c r="CTL18" s="197"/>
      <c r="CTM18" s="197"/>
      <c r="CTN18" s="197"/>
      <c r="CTO18" s="197"/>
      <c r="CTP18" s="197"/>
      <c r="CTQ18" s="197"/>
      <c r="CTR18" s="197"/>
      <c r="CTS18" s="197"/>
      <c r="CTT18" s="197"/>
      <c r="CTU18" s="197"/>
      <c r="CTV18" s="197"/>
      <c r="CTW18" s="197"/>
      <c r="CTX18" s="197"/>
      <c r="CTY18" s="197"/>
      <c r="CTZ18" s="197"/>
      <c r="CUA18" s="197"/>
      <c r="CUB18" s="197"/>
      <c r="CUC18" s="197"/>
      <c r="CUD18" s="197"/>
      <c r="CUE18" s="197"/>
      <c r="CUF18" s="197"/>
      <c r="CUG18" s="197"/>
      <c r="CUH18" s="197"/>
      <c r="CUI18" s="197"/>
      <c r="CUJ18" s="197"/>
      <c r="CUK18" s="197"/>
      <c r="CUL18" s="197"/>
      <c r="CUM18" s="197"/>
      <c r="CUN18" s="197"/>
      <c r="CUO18" s="197"/>
      <c r="CUP18" s="197"/>
      <c r="CUQ18" s="197"/>
      <c r="CUR18" s="197"/>
      <c r="CUS18" s="197"/>
      <c r="CUT18" s="197"/>
      <c r="CUU18" s="197"/>
      <c r="CUV18" s="197"/>
      <c r="CUW18" s="197"/>
      <c r="CUX18" s="197"/>
      <c r="CUY18" s="197"/>
      <c r="CUZ18" s="197"/>
      <c r="CVA18" s="197"/>
      <c r="CVB18" s="197"/>
      <c r="CVC18" s="197"/>
      <c r="CVD18" s="197"/>
      <c r="CVE18" s="197"/>
      <c r="CVF18" s="197"/>
      <c r="CVG18" s="197"/>
      <c r="CVH18" s="197"/>
      <c r="CVI18" s="197"/>
      <c r="CVJ18" s="197"/>
      <c r="CVK18" s="197"/>
      <c r="CVL18" s="197"/>
      <c r="CVM18" s="197"/>
      <c r="CVN18" s="197"/>
      <c r="CVO18" s="197"/>
      <c r="CVP18" s="197"/>
      <c r="CVQ18" s="197"/>
      <c r="CVR18" s="197"/>
      <c r="CVS18" s="197"/>
      <c r="CVT18" s="197"/>
      <c r="CVU18" s="197"/>
      <c r="CVV18" s="197"/>
      <c r="CVW18" s="197"/>
      <c r="CVX18" s="197"/>
      <c r="CVY18" s="197"/>
      <c r="CVZ18" s="197"/>
      <c r="CWA18" s="197"/>
      <c r="CWB18" s="197"/>
      <c r="CWC18" s="197"/>
      <c r="CWD18" s="197"/>
      <c r="CWE18" s="197"/>
      <c r="CWF18" s="197"/>
      <c r="CWG18" s="197"/>
      <c r="CWH18" s="197"/>
      <c r="CWI18" s="197"/>
      <c r="CWJ18" s="197"/>
      <c r="CWK18" s="197"/>
      <c r="CWL18" s="197"/>
      <c r="CWM18" s="197"/>
      <c r="CWN18" s="197"/>
      <c r="CWO18" s="197"/>
      <c r="CWP18" s="197"/>
      <c r="CWQ18" s="197"/>
      <c r="CWR18" s="197"/>
      <c r="CWS18" s="197"/>
      <c r="CWT18" s="197"/>
      <c r="CWU18" s="197"/>
      <c r="CWV18" s="197"/>
      <c r="CWW18" s="197"/>
      <c r="CWX18" s="197"/>
      <c r="CWY18" s="197"/>
      <c r="CWZ18" s="197"/>
      <c r="CXA18" s="197"/>
      <c r="CXB18" s="197"/>
      <c r="CXC18" s="197"/>
      <c r="CXD18" s="197"/>
      <c r="CXE18" s="197"/>
      <c r="CXF18" s="197"/>
      <c r="CXG18" s="197"/>
      <c r="CXH18" s="197"/>
      <c r="CXI18" s="197"/>
      <c r="CXJ18" s="197"/>
      <c r="CXK18" s="197"/>
      <c r="CXL18" s="197"/>
      <c r="CXM18" s="197"/>
      <c r="CXN18" s="197"/>
      <c r="CXO18" s="197"/>
      <c r="CXP18" s="197"/>
      <c r="CXQ18" s="197"/>
      <c r="CXR18" s="197"/>
      <c r="CXS18" s="197"/>
      <c r="CXT18" s="197"/>
      <c r="CXU18" s="197"/>
      <c r="CXV18" s="197"/>
      <c r="CXW18" s="197"/>
      <c r="CXX18" s="197"/>
      <c r="CXY18" s="197"/>
      <c r="CXZ18" s="197"/>
      <c r="CYA18" s="197"/>
      <c r="CYB18" s="197"/>
      <c r="CYC18" s="197"/>
      <c r="CYD18" s="197"/>
      <c r="CYE18" s="197"/>
      <c r="CYF18" s="197"/>
      <c r="CYG18" s="197"/>
      <c r="CYH18" s="197"/>
      <c r="CYI18" s="197"/>
      <c r="CYJ18" s="197"/>
      <c r="CYK18" s="197"/>
      <c r="CYL18" s="197"/>
      <c r="CYM18" s="197"/>
      <c r="CYN18" s="197"/>
      <c r="CYO18" s="197"/>
      <c r="CYP18" s="197"/>
      <c r="CYQ18" s="197"/>
      <c r="CYR18" s="197"/>
      <c r="CYS18" s="197"/>
      <c r="CYT18" s="197"/>
      <c r="CYU18" s="197"/>
      <c r="CYV18" s="197"/>
      <c r="CYW18" s="197"/>
      <c r="CYX18" s="197"/>
      <c r="CYY18" s="197"/>
      <c r="CYZ18" s="197"/>
      <c r="CZA18" s="197"/>
      <c r="CZB18" s="197"/>
      <c r="CZC18" s="197"/>
      <c r="CZD18" s="197"/>
      <c r="CZE18" s="197"/>
      <c r="CZF18" s="197"/>
      <c r="CZG18" s="197"/>
      <c r="CZH18" s="197"/>
      <c r="CZI18" s="197"/>
      <c r="CZJ18" s="197"/>
      <c r="CZK18" s="197"/>
      <c r="CZL18" s="197"/>
      <c r="CZM18" s="197"/>
      <c r="CZN18" s="197"/>
      <c r="CZO18" s="197"/>
      <c r="CZP18" s="197"/>
      <c r="CZQ18" s="197"/>
      <c r="CZR18" s="197"/>
      <c r="CZS18" s="197"/>
      <c r="CZT18" s="197"/>
      <c r="CZU18" s="197"/>
      <c r="CZV18" s="197"/>
      <c r="CZW18" s="197"/>
      <c r="CZX18" s="197"/>
      <c r="CZY18" s="197"/>
      <c r="CZZ18" s="197"/>
      <c r="DAA18" s="197"/>
      <c r="DAB18" s="197"/>
      <c r="DAC18" s="197"/>
      <c r="DAD18" s="197"/>
      <c r="DAE18" s="197"/>
      <c r="DAF18" s="197"/>
      <c r="DAG18" s="197"/>
      <c r="DAH18" s="197"/>
      <c r="DAI18" s="197"/>
      <c r="DAJ18" s="197"/>
      <c r="DAK18" s="197"/>
      <c r="DAL18" s="197"/>
      <c r="DAM18" s="197"/>
      <c r="DAN18" s="197"/>
      <c r="DAO18" s="197"/>
      <c r="DAP18" s="197"/>
      <c r="DAQ18" s="197"/>
      <c r="DAR18" s="197"/>
      <c r="DAS18" s="197"/>
      <c r="DAT18" s="197"/>
      <c r="DAU18" s="197"/>
      <c r="DAV18" s="197"/>
      <c r="DAW18" s="197"/>
      <c r="DAX18" s="197"/>
      <c r="DAY18" s="197"/>
      <c r="DAZ18" s="197"/>
      <c r="DBA18" s="197"/>
      <c r="DBB18" s="197"/>
      <c r="DBC18" s="197"/>
      <c r="DBD18" s="197"/>
      <c r="DBE18" s="197"/>
      <c r="DBF18" s="197"/>
      <c r="DBG18" s="197"/>
      <c r="DBH18" s="197"/>
      <c r="DBI18" s="197"/>
      <c r="DBJ18" s="197"/>
      <c r="DBK18" s="197"/>
      <c r="DBL18" s="197"/>
      <c r="DBM18" s="197"/>
      <c r="DBN18" s="197"/>
      <c r="DBO18" s="197"/>
      <c r="DBP18" s="197"/>
      <c r="DBQ18" s="197"/>
      <c r="DBR18" s="197"/>
      <c r="DBS18" s="197"/>
      <c r="DBT18" s="197"/>
      <c r="DBU18" s="197"/>
      <c r="DBV18" s="197"/>
      <c r="DBW18" s="197"/>
      <c r="DBX18" s="197"/>
      <c r="DBY18" s="197"/>
      <c r="DBZ18" s="197"/>
      <c r="DCA18" s="197"/>
      <c r="DCB18" s="197"/>
      <c r="DCC18" s="197"/>
      <c r="DCD18" s="197"/>
      <c r="DCE18" s="197"/>
      <c r="DCF18" s="197"/>
      <c r="DCG18" s="197"/>
      <c r="DCH18" s="197"/>
      <c r="DCI18" s="197"/>
      <c r="DCJ18" s="197"/>
      <c r="DCK18" s="197"/>
      <c r="DCL18" s="197"/>
      <c r="DCM18" s="197"/>
      <c r="DCN18" s="197"/>
      <c r="DCO18" s="197"/>
      <c r="DCP18" s="197"/>
      <c r="DCQ18" s="197"/>
      <c r="DCR18" s="197"/>
      <c r="DCS18" s="197"/>
      <c r="DCT18" s="197"/>
      <c r="DCU18" s="197"/>
      <c r="DCV18" s="197"/>
      <c r="DCW18" s="197"/>
      <c r="DCX18" s="197"/>
      <c r="DCY18" s="197"/>
      <c r="DCZ18" s="197"/>
      <c r="DDA18" s="197"/>
      <c r="DDB18" s="197"/>
      <c r="DDC18" s="197"/>
      <c r="DDD18" s="197"/>
      <c r="DDE18" s="197"/>
      <c r="DDF18" s="197"/>
      <c r="DDG18" s="197"/>
      <c r="DDH18" s="197"/>
      <c r="DDI18" s="197"/>
      <c r="DDJ18" s="197"/>
      <c r="DDK18" s="197"/>
      <c r="DDL18" s="197"/>
      <c r="DDM18" s="197"/>
      <c r="DDN18" s="197"/>
      <c r="DDO18" s="197"/>
      <c r="DDP18" s="197"/>
      <c r="DDQ18" s="197"/>
      <c r="DDR18" s="197"/>
      <c r="DDS18" s="197"/>
      <c r="DDT18" s="197"/>
      <c r="DDU18" s="197"/>
      <c r="DDV18" s="197"/>
      <c r="DDW18" s="197"/>
      <c r="DDX18" s="197"/>
      <c r="DDY18" s="197"/>
      <c r="DDZ18" s="197"/>
      <c r="DEA18" s="197"/>
      <c r="DEB18" s="197"/>
      <c r="DEC18" s="197"/>
      <c r="DED18" s="197"/>
      <c r="DEE18" s="197"/>
      <c r="DEF18" s="197"/>
      <c r="DEG18" s="197"/>
      <c r="DEH18" s="197"/>
      <c r="DEI18" s="197"/>
      <c r="DEJ18" s="197"/>
      <c r="DEK18" s="197"/>
      <c r="DEL18" s="197"/>
      <c r="DEM18" s="197"/>
      <c r="DEN18" s="197"/>
      <c r="DEO18" s="197"/>
      <c r="DEP18" s="197"/>
      <c r="DEQ18" s="197"/>
      <c r="DER18" s="197"/>
      <c r="DES18" s="197"/>
      <c r="DET18" s="197"/>
      <c r="DEU18" s="197"/>
      <c r="DEV18" s="197"/>
      <c r="DEW18" s="197"/>
      <c r="DEX18" s="197"/>
      <c r="DEY18" s="197"/>
      <c r="DEZ18" s="197"/>
      <c r="DFA18" s="197"/>
      <c r="DFB18" s="197"/>
      <c r="DFC18" s="197"/>
      <c r="DFD18" s="197"/>
      <c r="DFE18" s="197"/>
      <c r="DFF18" s="197"/>
      <c r="DFG18" s="197"/>
      <c r="DFH18" s="197"/>
      <c r="DFI18" s="197"/>
      <c r="DFJ18" s="197"/>
      <c r="DFK18" s="197"/>
      <c r="DFL18" s="197"/>
      <c r="DFM18" s="197"/>
      <c r="DFN18" s="197"/>
      <c r="DFO18" s="197"/>
      <c r="DFP18" s="197"/>
      <c r="DFQ18" s="197"/>
      <c r="DFR18" s="197"/>
      <c r="DFS18" s="197"/>
      <c r="DFT18" s="197"/>
      <c r="DFU18" s="197"/>
      <c r="DFV18" s="197"/>
      <c r="DFW18" s="197"/>
      <c r="DFX18" s="197"/>
      <c r="DFY18" s="197"/>
      <c r="DFZ18" s="197"/>
      <c r="DGA18" s="197"/>
      <c r="DGB18" s="197"/>
      <c r="DGC18" s="197"/>
      <c r="DGD18" s="197"/>
      <c r="DGE18" s="197"/>
      <c r="DGF18" s="197"/>
      <c r="DGG18" s="197"/>
      <c r="DGH18" s="197"/>
      <c r="DGI18" s="197"/>
      <c r="DGJ18" s="197"/>
      <c r="DGK18" s="197"/>
      <c r="DGL18" s="197"/>
      <c r="DGM18" s="197"/>
      <c r="DGN18" s="197"/>
      <c r="DGO18" s="197"/>
      <c r="DGP18" s="197"/>
      <c r="DGQ18" s="197"/>
      <c r="DGR18" s="197"/>
      <c r="DGS18" s="197"/>
      <c r="DGT18" s="197"/>
      <c r="DGU18" s="197"/>
      <c r="DGV18" s="197"/>
      <c r="DGW18" s="197"/>
      <c r="DGX18" s="197"/>
      <c r="DGY18" s="197"/>
      <c r="DGZ18" s="197"/>
      <c r="DHA18" s="197"/>
      <c r="DHB18" s="197"/>
      <c r="DHC18" s="197"/>
      <c r="DHD18" s="197"/>
      <c r="DHE18" s="197"/>
      <c r="DHF18" s="197"/>
      <c r="DHG18" s="197"/>
      <c r="DHH18" s="197"/>
      <c r="DHI18" s="197"/>
      <c r="DHJ18" s="197"/>
      <c r="DHK18" s="197"/>
      <c r="DHL18" s="197"/>
      <c r="DHM18" s="197"/>
      <c r="DHN18" s="197"/>
      <c r="DHO18" s="197"/>
      <c r="DHP18" s="197"/>
      <c r="DHQ18" s="197"/>
      <c r="DHR18" s="197"/>
      <c r="DHS18" s="197"/>
      <c r="DHT18" s="197"/>
      <c r="DHU18" s="197"/>
      <c r="DHV18" s="197"/>
      <c r="DHW18" s="197"/>
      <c r="DHX18" s="197"/>
      <c r="DHY18" s="197"/>
      <c r="DHZ18" s="197"/>
      <c r="DIA18" s="197"/>
      <c r="DIB18" s="197"/>
      <c r="DIC18" s="197"/>
      <c r="DID18" s="197"/>
      <c r="DIE18" s="197"/>
      <c r="DIF18" s="197"/>
      <c r="DIG18" s="197"/>
      <c r="DIH18" s="197"/>
      <c r="DII18" s="197"/>
      <c r="DIJ18" s="197"/>
      <c r="DIK18" s="197"/>
      <c r="DIL18" s="197"/>
      <c r="DIM18" s="197"/>
      <c r="DIN18" s="197"/>
      <c r="DIO18" s="197"/>
      <c r="DIP18" s="197"/>
      <c r="DIQ18" s="197"/>
      <c r="DIR18" s="197"/>
      <c r="DIS18" s="197"/>
      <c r="DIT18" s="197"/>
      <c r="DIU18" s="197"/>
      <c r="DIV18" s="197"/>
      <c r="DIW18" s="197"/>
      <c r="DIX18" s="197"/>
      <c r="DIY18" s="197"/>
      <c r="DIZ18" s="197"/>
      <c r="DJA18" s="197"/>
      <c r="DJB18" s="197"/>
      <c r="DJC18" s="197"/>
      <c r="DJD18" s="197"/>
      <c r="DJE18" s="197"/>
      <c r="DJF18" s="197"/>
      <c r="DJG18" s="197"/>
      <c r="DJH18" s="197"/>
      <c r="DJI18" s="197"/>
      <c r="DJJ18" s="197"/>
      <c r="DJK18" s="197"/>
      <c r="DJL18" s="197"/>
      <c r="DJM18" s="197"/>
      <c r="DJN18" s="197"/>
      <c r="DJO18" s="197"/>
      <c r="DJP18" s="197"/>
      <c r="DJQ18" s="197"/>
      <c r="DJR18" s="197"/>
      <c r="DJS18" s="197"/>
      <c r="DJT18" s="197"/>
      <c r="DJU18" s="197"/>
      <c r="DJV18" s="197"/>
      <c r="DJW18" s="197"/>
      <c r="DJX18" s="197"/>
      <c r="DJY18" s="197"/>
      <c r="DJZ18" s="197"/>
      <c r="DKA18" s="197"/>
      <c r="DKB18" s="197"/>
      <c r="DKC18" s="197"/>
      <c r="DKD18" s="197"/>
      <c r="DKE18" s="197"/>
      <c r="DKF18" s="197"/>
      <c r="DKG18" s="197"/>
      <c r="DKH18" s="197"/>
      <c r="DKI18" s="197"/>
      <c r="DKJ18" s="197"/>
      <c r="DKK18" s="197"/>
      <c r="DKL18" s="197"/>
      <c r="DKM18" s="197"/>
      <c r="DKN18" s="197"/>
      <c r="DKO18" s="197"/>
      <c r="DKP18" s="197"/>
      <c r="DKQ18" s="197"/>
      <c r="DKR18" s="197"/>
      <c r="DKS18" s="197"/>
      <c r="DKT18" s="197"/>
      <c r="DKU18" s="197"/>
      <c r="DKV18" s="197"/>
      <c r="DKW18" s="197"/>
      <c r="DKX18" s="197"/>
      <c r="DKY18" s="197"/>
      <c r="DKZ18" s="197"/>
      <c r="DLA18" s="197"/>
      <c r="DLB18" s="197"/>
      <c r="DLC18" s="197"/>
      <c r="DLD18" s="197"/>
      <c r="DLE18" s="197"/>
      <c r="DLF18" s="197"/>
      <c r="DLG18" s="197"/>
      <c r="DLH18" s="197"/>
      <c r="DLI18" s="197"/>
      <c r="DLJ18" s="197"/>
      <c r="DLK18" s="197"/>
      <c r="DLL18" s="197"/>
      <c r="DLM18" s="197"/>
      <c r="DLN18" s="197"/>
      <c r="DLO18" s="197"/>
      <c r="DLP18" s="197"/>
      <c r="DLQ18" s="197"/>
      <c r="DLR18" s="197"/>
      <c r="DLS18" s="197"/>
      <c r="DLT18" s="197"/>
      <c r="DLU18" s="197"/>
      <c r="DLV18" s="197"/>
      <c r="DLW18" s="197"/>
      <c r="DLX18" s="197"/>
      <c r="DLY18" s="197"/>
      <c r="DLZ18" s="197"/>
      <c r="DMA18" s="197"/>
      <c r="DMB18" s="197"/>
      <c r="DMC18" s="197"/>
      <c r="DMD18" s="197"/>
      <c r="DME18" s="197"/>
      <c r="DMF18" s="197"/>
      <c r="DMG18" s="197"/>
      <c r="DMH18" s="197"/>
      <c r="DMI18" s="197"/>
      <c r="DMJ18" s="197"/>
      <c r="DMK18" s="197"/>
      <c r="DML18" s="197"/>
      <c r="DMM18" s="197"/>
      <c r="DMN18" s="197"/>
      <c r="DMO18" s="197"/>
      <c r="DMP18" s="197"/>
      <c r="DMQ18" s="197"/>
      <c r="DMR18" s="197"/>
      <c r="DMS18" s="197"/>
      <c r="DMT18" s="197"/>
      <c r="DMU18" s="197"/>
      <c r="DMV18" s="197"/>
      <c r="DMW18" s="197"/>
      <c r="DMX18" s="197"/>
      <c r="DMY18" s="197"/>
      <c r="DMZ18" s="197"/>
      <c r="DNA18" s="197"/>
      <c r="DNB18" s="197"/>
      <c r="DNC18" s="197"/>
      <c r="DND18" s="197"/>
      <c r="DNE18" s="197"/>
      <c r="DNF18" s="197"/>
      <c r="DNG18" s="197"/>
      <c r="DNH18" s="197"/>
      <c r="DNI18" s="197"/>
      <c r="DNJ18" s="197"/>
      <c r="DNK18" s="197"/>
      <c r="DNL18" s="197"/>
      <c r="DNM18" s="197"/>
      <c r="DNN18" s="197"/>
      <c r="DNO18" s="197"/>
      <c r="DNP18" s="197"/>
      <c r="DNQ18" s="197"/>
      <c r="DNR18" s="197"/>
      <c r="DNS18" s="197"/>
      <c r="DNT18" s="197"/>
      <c r="DNU18" s="197"/>
      <c r="DNV18" s="197"/>
      <c r="DNW18" s="197"/>
      <c r="DNX18" s="197"/>
      <c r="DNY18" s="197"/>
      <c r="DNZ18" s="197"/>
      <c r="DOA18" s="197"/>
      <c r="DOB18" s="197"/>
      <c r="DOC18" s="197"/>
      <c r="DOD18" s="197"/>
      <c r="DOE18" s="197"/>
      <c r="DOF18" s="197"/>
      <c r="DOG18" s="197"/>
      <c r="DOH18" s="197"/>
      <c r="DOI18" s="197"/>
      <c r="DOJ18" s="197"/>
      <c r="DOK18" s="197"/>
      <c r="DOL18" s="197"/>
      <c r="DOM18" s="197"/>
      <c r="DON18" s="197"/>
      <c r="DOO18" s="197"/>
      <c r="DOP18" s="197"/>
      <c r="DOQ18" s="197"/>
      <c r="DOR18" s="197"/>
      <c r="DOS18" s="197"/>
      <c r="DOT18" s="197"/>
      <c r="DOU18" s="197"/>
      <c r="DOV18" s="197"/>
      <c r="DOW18" s="197"/>
      <c r="DOX18" s="197"/>
      <c r="DOY18" s="197"/>
      <c r="DOZ18" s="197"/>
      <c r="DPA18" s="197"/>
      <c r="DPB18" s="197"/>
      <c r="DPC18" s="197"/>
      <c r="DPD18" s="197"/>
      <c r="DPE18" s="197"/>
      <c r="DPF18" s="197"/>
      <c r="DPG18" s="197"/>
      <c r="DPH18" s="197"/>
      <c r="DPI18" s="197"/>
      <c r="DPJ18" s="197"/>
      <c r="DPK18" s="197"/>
      <c r="DPL18" s="197"/>
      <c r="DPM18" s="197"/>
      <c r="DPN18" s="197"/>
      <c r="DPO18" s="197"/>
      <c r="DPP18" s="197"/>
      <c r="DPQ18" s="197"/>
      <c r="DPR18" s="197"/>
      <c r="DPS18" s="197"/>
      <c r="DPT18" s="197"/>
      <c r="DPU18" s="197"/>
      <c r="DPV18" s="197"/>
      <c r="DPW18" s="197"/>
      <c r="DPX18" s="197"/>
      <c r="DPY18" s="197"/>
      <c r="DPZ18" s="197"/>
      <c r="DQA18" s="197"/>
      <c r="DQB18" s="197"/>
      <c r="DQC18" s="197"/>
      <c r="DQD18" s="197"/>
      <c r="DQE18" s="197"/>
      <c r="DQF18" s="197"/>
      <c r="DQG18" s="197"/>
      <c r="DQH18" s="197"/>
      <c r="DQI18" s="197"/>
      <c r="DQJ18" s="197"/>
      <c r="DQK18" s="197"/>
      <c r="DQL18" s="197"/>
      <c r="DQM18" s="197"/>
      <c r="DQN18" s="197"/>
      <c r="DQO18" s="197"/>
      <c r="DQP18" s="197"/>
      <c r="DQQ18" s="197"/>
      <c r="DQR18" s="197"/>
      <c r="DQS18" s="197"/>
      <c r="DQT18" s="197"/>
      <c r="DQU18" s="197"/>
      <c r="DQV18" s="197"/>
      <c r="DQW18" s="197"/>
      <c r="DQX18" s="197"/>
      <c r="DQY18" s="197"/>
      <c r="DQZ18" s="197"/>
      <c r="DRA18" s="197"/>
      <c r="DRB18" s="197"/>
      <c r="DRC18" s="197"/>
      <c r="DRD18" s="197"/>
      <c r="DRE18" s="197"/>
      <c r="DRF18" s="197"/>
      <c r="DRG18" s="197"/>
      <c r="DRH18" s="197"/>
      <c r="DRI18" s="197"/>
      <c r="DRJ18" s="197"/>
      <c r="DRK18" s="197"/>
      <c r="DRL18" s="197"/>
      <c r="DRM18" s="197"/>
      <c r="DRN18" s="197"/>
      <c r="DRO18" s="197"/>
      <c r="DRP18" s="197"/>
      <c r="DRQ18" s="197"/>
      <c r="DRR18" s="197"/>
      <c r="DRS18" s="197"/>
      <c r="DRT18" s="197"/>
      <c r="DRU18" s="197"/>
      <c r="DRV18" s="197"/>
      <c r="DRW18" s="197"/>
      <c r="DRX18" s="197"/>
      <c r="DRY18" s="197"/>
      <c r="DRZ18" s="197"/>
      <c r="DSA18" s="197"/>
      <c r="DSB18" s="197"/>
      <c r="DSC18" s="197"/>
      <c r="DSD18" s="197"/>
      <c r="DSE18" s="197"/>
      <c r="DSF18" s="197"/>
      <c r="DSG18" s="197"/>
      <c r="DSH18" s="197"/>
      <c r="DSI18" s="197"/>
      <c r="DSJ18" s="197"/>
      <c r="DSK18" s="197"/>
      <c r="DSL18" s="197"/>
      <c r="DSM18" s="197"/>
      <c r="DSN18" s="197"/>
      <c r="DSO18" s="197"/>
      <c r="DSP18" s="197"/>
      <c r="DSQ18" s="197"/>
      <c r="DSR18" s="197"/>
      <c r="DSS18" s="197"/>
      <c r="DST18" s="197"/>
      <c r="DSU18" s="197"/>
      <c r="DSV18" s="197"/>
      <c r="DSW18" s="197"/>
      <c r="DSX18" s="197"/>
      <c r="DSY18" s="197"/>
      <c r="DSZ18" s="197"/>
      <c r="DTA18" s="197"/>
      <c r="DTB18" s="197"/>
      <c r="DTC18" s="197"/>
      <c r="DTD18" s="197"/>
      <c r="DTE18" s="197"/>
      <c r="DTF18" s="197"/>
      <c r="DTG18" s="197"/>
      <c r="DTH18" s="197"/>
      <c r="DTI18" s="197"/>
      <c r="DTJ18" s="197"/>
      <c r="DTK18" s="197"/>
      <c r="DTL18" s="197"/>
      <c r="DTM18" s="197"/>
      <c r="DTN18" s="197"/>
      <c r="DTO18" s="197"/>
      <c r="DTP18" s="197"/>
      <c r="DTQ18" s="197"/>
      <c r="DTR18" s="197"/>
      <c r="DTS18" s="197"/>
      <c r="DTT18" s="197"/>
      <c r="DTU18" s="197"/>
      <c r="DTV18" s="197"/>
      <c r="DTW18" s="197"/>
      <c r="DTX18" s="197"/>
      <c r="DTY18" s="197"/>
      <c r="DTZ18" s="197"/>
      <c r="DUA18" s="197"/>
      <c r="DUB18" s="197"/>
      <c r="DUC18" s="197"/>
      <c r="DUD18" s="197"/>
      <c r="DUE18" s="197"/>
      <c r="DUF18" s="197"/>
      <c r="DUG18" s="197"/>
      <c r="DUH18" s="197"/>
      <c r="DUI18" s="197"/>
      <c r="DUJ18" s="197"/>
      <c r="DUK18" s="197"/>
      <c r="DUL18" s="197"/>
      <c r="DUM18" s="197"/>
      <c r="DUN18" s="197"/>
      <c r="DUO18" s="197"/>
      <c r="DUP18" s="197"/>
      <c r="DUQ18" s="197"/>
      <c r="DUR18" s="197"/>
      <c r="DUS18" s="197"/>
      <c r="DUT18" s="197"/>
      <c r="DUU18" s="197"/>
      <c r="DUV18" s="197"/>
      <c r="DUW18" s="197"/>
      <c r="DUX18" s="197"/>
      <c r="DUY18" s="197"/>
      <c r="DUZ18" s="197"/>
      <c r="DVA18" s="197"/>
      <c r="DVB18" s="197"/>
      <c r="DVC18" s="197"/>
      <c r="DVD18" s="197"/>
      <c r="DVE18" s="197"/>
      <c r="DVF18" s="197"/>
      <c r="DVG18" s="197"/>
      <c r="DVH18" s="197"/>
      <c r="DVI18" s="197"/>
      <c r="DVJ18" s="197"/>
      <c r="DVK18" s="197"/>
      <c r="DVL18" s="197"/>
      <c r="DVM18" s="197"/>
      <c r="DVN18" s="197"/>
      <c r="DVO18" s="197"/>
      <c r="DVP18" s="197"/>
      <c r="DVQ18" s="197"/>
      <c r="DVR18" s="197"/>
      <c r="DVS18" s="197"/>
      <c r="DVT18" s="197"/>
      <c r="DVU18" s="197"/>
      <c r="DVV18" s="197"/>
      <c r="DVW18" s="197"/>
      <c r="DVX18" s="197"/>
      <c r="DVY18" s="197"/>
      <c r="DVZ18" s="197"/>
      <c r="DWA18" s="197"/>
      <c r="DWB18" s="197"/>
      <c r="DWC18" s="197"/>
      <c r="DWD18" s="197"/>
      <c r="DWE18" s="197"/>
      <c r="DWF18" s="197"/>
      <c r="DWG18" s="197"/>
      <c r="DWH18" s="197"/>
      <c r="DWI18" s="197"/>
      <c r="DWJ18" s="197"/>
      <c r="DWK18" s="197"/>
      <c r="DWL18" s="197"/>
      <c r="DWM18" s="197"/>
      <c r="DWN18" s="197"/>
      <c r="DWO18" s="197"/>
      <c r="DWP18" s="197"/>
      <c r="DWQ18" s="197"/>
      <c r="DWR18" s="197"/>
      <c r="DWS18" s="197"/>
      <c r="DWT18" s="197"/>
      <c r="DWU18" s="197"/>
      <c r="DWV18" s="197"/>
      <c r="DWW18" s="197"/>
      <c r="DWX18" s="197"/>
      <c r="DWY18" s="197"/>
      <c r="DWZ18" s="197"/>
      <c r="DXA18" s="197"/>
      <c r="DXB18" s="197"/>
      <c r="DXC18" s="197"/>
      <c r="DXD18" s="197"/>
      <c r="DXE18" s="197"/>
      <c r="DXF18" s="197"/>
      <c r="DXG18" s="197"/>
      <c r="DXH18" s="197"/>
      <c r="DXI18" s="197"/>
      <c r="DXJ18" s="197"/>
      <c r="DXK18" s="197"/>
      <c r="DXL18" s="197"/>
      <c r="DXM18" s="197"/>
      <c r="DXN18" s="197"/>
      <c r="DXO18" s="197"/>
      <c r="DXP18" s="197"/>
      <c r="DXQ18" s="197"/>
      <c r="DXR18" s="197"/>
      <c r="DXS18" s="197"/>
      <c r="DXT18" s="197"/>
      <c r="DXU18" s="197"/>
      <c r="DXV18" s="197"/>
      <c r="DXW18" s="197"/>
      <c r="DXX18" s="197"/>
      <c r="DXY18" s="197"/>
      <c r="DXZ18" s="197"/>
      <c r="DYA18" s="197"/>
      <c r="DYB18" s="197"/>
      <c r="DYC18" s="197"/>
      <c r="DYD18" s="197"/>
      <c r="DYE18" s="197"/>
      <c r="DYF18" s="197"/>
      <c r="DYG18" s="197"/>
      <c r="DYH18" s="197"/>
      <c r="DYI18" s="197"/>
      <c r="DYJ18" s="197"/>
      <c r="DYK18" s="197"/>
      <c r="DYL18" s="197"/>
      <c r="DYM18" s="197"/>
      <c r="DYN18" s="197"/>
      <c r="DYO18" s="197"/>
      <c r="DYP18" s="197"/>
      <c r="DYQ18" s="197"/>
      <c r="DYR18" s="197"/>
      <c r="DYS18" s="197"/>
      <c r="DYT18" s="197"/>
      <c r="DYU18" s="197"/>
      <c r="DYV18" s="197"/>
      <c r="DYW18" s="197"/>
      <c r="DYX18" s="197"/>
      <c r="DYY18" s="197"/>
      <c r="DYZ18" s="197"/>
      <c r="DZA18" s="197"/>
      <c r="DZB18" s="197"/>
      <c r="DZC18" s="197"/>
      <c r="DZD18" s="197"/>
      <c r="DZE18" s="197"/>
      <c r="DZF18" s="197"/>
      <c r="DZG18" s="197"/>
      <c r="DZH18" s="197"/>
      <c r="DZI18" s="197"/>
      <c r="DZJ18" s="197"/>
      <c r="DZK18" s="197"/>
      <c r="DZL18" s="197"/>
      <c r="DZM18" s="197"/>
      <c r="DZN18" s="197"/>
      <c r="DZO18" s="197"/>
      <c r="DZP18" s="197"/>
      <c r="DZQ18" s="197"/>
      <c r="DZR18" s="197"/>
      <c r="DZS18" s="197"/>
      <c r="DZT18" s="197"/>
      <c r="DZU18" s="197"/>
      <c r="DZV18" s="197"/>
      <c r="DZW18" s="197"/>
      <c r="DZX18" s="197"/>
      <c r="DZY18" s="197"/>
      <c r="DZZ18" s="197"/>
      <c r="EAA18" s="197"/>
      <c r="EAB18" s="197"/>
      <c r="EAC18" s="197"/>
      <c r="EAD18" s="197"/>
      <c r="EAE18" s="197"/>
      <c r="EAF18" s="197"/>
      <c r="EAG18" s="197"/>
      <c r="EAH18" s="197"/>
      <c r="EAI18" s="197"/>
      <c r="EAJ18" s="197"/>
      <c r="EAK18" s="197"/>
      <c r="EAL18" s="197"/>
      <c r="EAM18" s="197"/>
      <c r="EAN18" s="197"/>
      <c r="EAO18" s="197"/>
      <c r="EAP18" s="197"/>
      <c r="EAQ18" s="197"/>
      <c r="EAR18" s="197"/>
      <c r="EAS18" s="197"/>
      <c r="EAT18" s="197"/>
      <c r="EAU18" s="197"/>
      <c r="EAV18" s="197"/>
      <c r="EAW18" s="197"/>
      <c r="EAX18" s="197"/>
      <c r="EAY18" s="197"/>
      <c r="EAZ18" s="197"/>
      <c r="EBA18" s="197"/>
      <c r="EBB18" s="197"/>
      <c r="EBC18" s="197"/>
      <c r="EBD18" s="197"/>
      <c r="EBE18" s="197"/>
      <c r="EBF18" s="197"/>
      <c r="EBG18" s="197"/>
      <c r="EBH18" s="197"/>
      <c r="EBI18" s="197"/>
      <c r="EBJ18" s="197"/>
      <c r="EBK18" s="197"/>
      <c r="EBL18" s="197"/>
      <c r="EBM18" s="197"/>
      <c r="EBN18" s="197"/>
      <c r="EBO18" s="197"/>
      <c r="EBP18" s="197"/>
      <c r="EBQ18" s="197"/>
      <c r="EBR18" s="197"/>
      <c r="EBS18" s="197"/>
      <c r="EBT18" s="197"/>
      <c r="EBU18" s="197"/>
      <c r="EBV18" s="197"/>
      <c r="EBW18" s="197"/>
      <c r="EBX18" s="197"/>
      <c r="EBY18" s="197"/>
      <c r="EBZ18" s="197"/>
      <c r="ECA18" s="197"/>
      <c r="ECB18" s="197"/>
      <c r="ECC18" s="197"/>
      <c r="ECD18" s="197"/>
      <c r="ECE18" s="197"/>
      <c r="ECF18" s="197"/>
      <c r="ECG18" s="197"/>
      <c r="ECH18" s="197"/>
      <c r="ECI18" s="197"/>
      <c r="ECJ18" s="197"/>
      <c r="ECK18" s="197"/>
      <c r="ECL18" s="197"/>
      <c r="ECM18" s="197"/>
      <c r="ECN18" s="197"/>
      <c r="ECO18" s="197"/>
      <c r="ECP18" s="197"/>
      <c r="ECQ18" s="197"/>
      <c r="ECR18" s="197"/>
      <c r="ECS18" s="197"/>
      <c r="ECT18" s="197"/>
      <c r="ECU18" s="197"/>
      <c r="ECV18" s="197"/>
      <c r="ECW18" s="197"/>
      <c r="ECX18" s="197"/>
      <c r="ECY18" s="197"/>
      <c r="ECZ18" s="197"/>
      <c r="EDA18" s="197"/>
      <c r="EDB18" s="197"/>
      <c r="EDC18" s="197"/>
      <c r="EDD18" s="197"/>
      <c r="EDE18" s="197"/>
      <c r="EDF18" s="197"/>
      <c r="EDG18" s="197"/>
      <c r="EDH18" s="197"/>
      <c r="EDI18" s="197"/>
      <c r="EDJ18" s="197"/>
      <c r="EDK18" s="197"/>
      <c r="EDL18" s="197"/>
      <c r="EDM18" s="197"/>
      <c r="EDN18" s="197"/>
      <c r="EDO18" s="197"/>
      <c r="EDP18" s="197"/>
      <c r="EDQ18" s="197"/>
      <c r="EDR18" s="197"/>
      <c r="EDS18" s="197"/>
      <c r="EDT18" s="197"/>
      <c r="EDU18" s="197"/>
      <c r="EDV18" s="197"/>
      <c r="EDW18" s="197"/>
      <c r="EDX18" s="197"/>
      <c r="EDY18" s="197"/>
      <c r="EDZ18" s="197"/>
      <c r="EEA18" s="197"/>
      <c r="EEB18" s="197"/>
      <c r="EEC18" s="197"/>
      <c r="EED18" s="197"/>
      <c r="EEE18" s="197"/>
      <c r="EEF18" s="197"/>
      <c r="EEG18" s="197"/>
      <c r="EEH18" s="197"/>
      <c r="EEI18" s="197"/>
      <c r="EEJ18" s="197"/>
      <c r="EEK18" s="197"/>
      <c r="EEL18" s="197"/>
      <c r="EEM18" s="197"/>
      <c r="EEN18" s="197"/>
      <c r="EEO18" s="197"/>
      <c r="EEP18" s="197"/>
      <c r="EEQ18" s="197"/>
      <c r="EER18" s="197"/>
      <c r="EES18" s="197"/>
      <c r="EET18" s="197"/>
      <c r="EEU18" s="197"/>
      <c r="EEV18" s="197"/>
      <c r="EEW18" s="197"/>
      <c r="EEX18" s="197"/>
      <c r="EEY18" s="197"/>
      <c r="EEZ18" s="197"/>
      <c r="EFA18" s="197"/>
      <c r="EFB18" s="197"/>
      <c r="EFC18" s="197"/>
      <c r="EFD18" s="197"/>
      <c r="EFE18" s="197"/>
      <c r="EFF18" s="197"/>
      <c r="EFG18" s="197"/>
      <c r="EFH18" s="197"/>
      <c r="EFI18" s="197"/>
      <c r="EFJ18" s="197"/>
      <c r="EFK18" s="197"/>
      <c r="EFL18" s="197"/>
      <c r="EFM18" s="197"/>
      <c r="EFN18" s="197"/>
      <c r="EFO18" s="197"/>
      <c r="EFP18" s="197"/>
      <c r="EFQ18" s="197"/>
      <c r="EFR18" s="197"/>
      <c r="EFS18" s="197"/>
      <c r="EFT18" s="197"/>
      <c r="EFU18" s="197"/>
      <c r="EFV18" s="197"/>
      <c r="EFW18" s="197"/>
      <c r="EFX18" s="197"/>
      <c r="EFY18" s="197"/>
      <c r="EFZ18" s="197"/>
      <c r="EGA18" s="197"/>
      <c r="EGB18" s="197"/>
      <c r="EGC18" s="197"/>
      <c r="EGD18" s="197"/>
      <c r="EGE18" s="197"/>
      <c r="EGF18" s="197"/>
      <c r="EGG18" s="197"/>
      <c r="EGH18" s="197"/>
      <c r="EGI18" s="197"/>
      <c r="EGJ18" s="197"/>
      <c r="EGK18" s="197"/>
      <c r="EGL18" s="197"/>
      <c r="EGM18" s="197"/>
      <c r="EGN18" s="197"/>
      <c r="EGO18" s="197"/>
      <c r="EGP18" s="197"/>
      <c r="EGQ18" s="197"/>
      <c r="EGR18" s="197"/>
      <c r="EGS18" s="197"/>
      <c r="EGT18" s="197"/>
      <c r="EGU18" s="197"/>
      <c r="EGV18" s="197"/>
      <c r="EGW18" s="197"/>
      <c r="EGX18" s="197"/>
      <c r="EGY18" s="197"/>
      <c r="EGZ18" s="197"/>
      <c r="EHA18" s="197"/>
      <c r="EHB18" s="197"/>
      <c r="EHC18" s="197"/>
      <c r="EHD18" s="197"/>
      <c r="EHE18" s="197"/>
      <c r="EHF18" s="197"/>
      <c r="EHG18" s="197"/>
      <c r="EHH18" s="197"/>
      <c r="EHI18" s="197"/>
      <c r="EHJ18" s="197"/>
      <c r="EHK18" s="197"/>
      <c r="EHL18" s="197"/>
      <c r="EHM18" s="197"/>
      <c r="EHN18" s="197"/>
      <c r="EHO18" s="197"/>
      <c r="EHP18" s="197"/>
      <c r="EHQ18" s="197"/>
      <c r="EHR18" s="197"/>
      <c r="EHS18" s="197"/>
      <c r="EHT18" s="197"/>
      <c r="EHU18" s="197"/>
      <c r="EHV18" s="197"/>
      <c r="EHW18" s="197"/>
      <c r="EHX18" s="197"/>
      <c r="EHY18" s="197"/>
      <c r="EHZ18" s="197"/>
      <c r="EIA18" s="197"/>
      <c r="EIB18" s="197"/>
      <c r="EIC18" s="197"/>
      <c r="EID18" s="197"/>
      <c r="EIE18" s="197"/>
      <c r="EIF18" s="197"/>
      <c r="EIG18" s="197"/>
      <c r="EIH18" s="197"/>
      <c r="EII18" s="197"/>
      <c r="EIJ18" s="197"/>
      <c r="EIK18" s="197"/>
      <c r="EIL18" s="197"/>
      <c r="EIM18" s="197"/>
      <c r="EIN18" s="197"/>
      <c r="EIO18" s="197"/>
      <c r="EIP18" s="197"/>
      <c r="EIQ18" s="197"/>
      <c r="EIR18" s="197"/>
      <c r="EIS18" s="197"/>
      <c r="EIT18" s="197"/>
      <c r="EIU18" s="197"/>
      <c r="EIV18" s="197"/>
      <c r="EIW18" s="197"/>
      <c r="EIX18" s="197"/>
      <c r="EIY18" s="197"/>
      <c r="EIZ18" s="197"/>
      <c r="EJA18" s="197"/>
      <c r="EJB18" s="197"/>
      <c r="EJC18" s="197"/>
      <c r="EJD18" s="197"/>
      <c r="EJE18" s="197"/>
      <c r="EJF18" s="197"/>
      <c r="EJG18" s="197"/>
      <c r="EJH18" s="197"/>
      <c r="EJI18" s="197"/>
      <c r="EJJ18" s="197"/>
      <c r="EJK18" s="197"/>
      <c r="EJL18" s="197"/>
      <c r="EJM18" s="197"/>
      <c r="EJN18" s="197"/>
      <c r="EJO18" s="197"/>
      <c r="EJP18" s="197"/>
      <c r="EJQ18" s="197"/>
      <c r="EJR18" s="197"/>
      <c r="EJS18" s="197"/>
      <c r="EJT18" s="197"/>
      <c r="EJU18" s="197"/>
      <c r="EJV18" s="197"/>
      <c r="EJW18" s="197"/>
      <c r="EJX18" s="197"/>
      <c r="EJY18" s="197"/>
      <c r="EJZ18" s="197"/>
      <c r="EKA18" s="197"/>
      <c r="EKB18" s="197"/>
      <c r="EKC18" s="197"/>
      <c r="EKD18" s="197"/>
      <c r="EKE18" s="197"/>
      <c r="EKF18" s="197"/>
      <c r="EKG18" s="197"/>
      <c r="EKH18" s="197"/>
      <c r="EKI18" s="197"/>
      <c r="EKJ18" s="197"/>
      <c r="EKK18" s="197"/>
      <c r="EKL18" s="197"/>
      <c r="EKM18" s="197"/>
      <c r="EKN18" s="197"/>
      <c r="EKO18" s="197"/>
      <c r="EKP18" s="197"/>
      <c r="EKQ18" s="197"/>
      <c r="EKR18" s="197"/>
      <c r="EKS18" s="197"/>
      <c r="EKT18" s="197"/>
      <c r="EKU18" s="197"/>
      <c r="EKV18" s="197"/>
      <c r="EKW18" s="197"/>
      <c r="EKX18" s="197"/>
      <c r="EKY18" s="197"/>
      <c r="EKZ18" s="197"/>
      <c r="ELA18" s="197"/>
      <c r="ELB18" s="197"/>
      <c r="ELC18" s="197"/>
      <c r="ELD18" s="197"/>
      <c r="ELE18" s="197"/>
      <c r="ELF18" s="197"/>
      <c r="ELG18" s="197"/>
      <c r="ELH18" s="197"/>
      <c r="ELI18" s="197"/>
      <c r="ELJ18" s="197"/>
      <c r="ELK18" s="197"/>
      <c r="ELL18" s="197"/>
      <c r="ELM18" s="197"/>
      <c r="ELN18" s="197"/>
      <c r="ELO18" s="197"/>
      <c r="ELP18" s="197"/>
      <c r="ELQ18" s="197"/>
      <c r="ELR18" s="197"/>
      <c r="ELS18" s="197"/>
      <c r="ELT18" s="197"/>
      <c r="ELU18" s="197"/>
      <c r="ELV18" s="197"/>
      <c r="ELW18" s="197"/>
      <c r="ELX18" s="197"/>
      <c r="ELY18" s="197"/>
      <c r="ELZ18" s="197"/>
      <c r="EMA18" s="197"/>
      <c r="EMB18" s="197"/>
      <c r="EMC18" s="197"/>
      <c r="EMD18" s="197"/>
      <c r="EME18" s="197"/>
      <c r="EMF18" s="197"/>
      <c r="EMG18" s="197"/>
      <c r="EMH18" s="197"/>
      <c r="EMI18" s="197"/>
      <c r="EMJ18" s="197"/>
      <c r="EMK18" s="197"/>
      <c r="EML18" s="197"/>
      <c r="EMM18" s="197"/>
      <c r="EMN18" s="197"/>
      <c r="EMO18" s="197"/>
      <c r="EMP18" s="197"/>
      <c r="EMQ18" s="197"/>
      <c r="EMR18" s="197"/>
      <c r="EMS18" s="197"/>
      <c r="EMT18" s="197"/>
      <c r="EMU18" s="197"/>
      <c r="EMV18" s="197"/>
      <c r="EMW18" s="197"/>
      <c r="EMX18" s="197"/>
      <c r="EMY18" s="197"/>
      <c r="EMZ18" s="197"/>
      <c r="ENA18" s="197"/>
      <c r="ENB18" s="197"/>
      <c r="ENC18" s="197"/>
      <c r="END18" s="197"/>
      <c r="ENE18" s="197"/>
      <c r="ENF18" s="197"/>
      <c r="ENG18" s="197"/>
      <c r="ENH18" s="197"/>
      <c r="ENI18" s="197"/>
      <c r="ENJ18" s="197"/>
      <c r="ENK18" s="197"/>
      <c r="ENL18" s="197"/>
      <c r="ENM18" s="197"/>
      <c r="ENN18" s="197"/>
      <c r="ENO18" s="197"/>
      <c r="ENP18" s="197"/>
      <c r="ENQ18" s="197"/>
      <c r="ENR18" s="197"/>
      <c r="ENS18" s="197"/>
      <c r="ENT18" s="197"/>
      <c r="ENU18" s="197"/>
      <c r="ENV18" s="197"/>
      <c r="ENW18" s="197"/>
      <c r="ENX18" s="197"/>
      <c r="ENY18" s="197"/>
      <c r="ENZ18" s="197"/>
      <c r="EOA18" s="197"/>
      <c r="EOB18" s="197"/>
      <c r="EOC18" s="197"/>
      <c r="EOD18" s="197"/>
      <c r="EOE18" s="197"/>
      <c r="EOF18" s="197"/>
      <c r="EOG18" s="197"/>
      <c r="EOH18" s="197"/>
      <c r="EOI18" s="197"/>
      <c r="EOJ18" s="197"/>
      <c r="EOK18" s="197"/>
      <c r="EOL18" s="197"/>
      <c r="EOM18" s="197"/>
      <c r="EON18" s="197"/>
      <c r="EOO18" s="197"/>
      <c r="EOP18" s="197"/>
      <c r="EOQ18" s="197"/>
      <c r="EOR18" s="197"/>
      <c r="EOS18" s="197"/>
      <c r="EOT18" s="197"/>
      <c r="EOU18" s="197"/>
      <c r="EOV18" s="197"/>
      <c r="EOW18" s="197"/>
      <c r="EOX18" s="197"/>
      <c r="EOY18" s="197"/>
      <c r="EOZ18" s="197"/>
      <c r="EPA18" s="197"/>
      <c r="EPB18" s="197"/>
      <c r="EPC18" s="197"/>
      <c r="EPD18" s="197"/>
      <c r="EPE18" s="197"/>
      <c r="EPF18" s="197"/>
      <c r="EPG18" s="197"/>
      <c r="EPH18" s="197"/>
      <c r="EPI18" s="197"/>
      <c r="EPJ18" s="197"/>
      <c r="EPK18" s="197"/>
      <c r="EPL18" s="197"/>
      <c r="EPM18" s="197"/>
      <c r="EPN18" s="197"/>
      <c r="EPO18" s="197"/>
      <c r="EPP18" s="197"/>
      <c r="EPQ18" s="197"/>
      <c r="EPR18" s="197"/>
      <c r="EPS18" s="197"/>
      <c r="EPT18" s="197"/>
      <c r="EPU18" s="197"/>
      <c r="EPV18" s="197"/>
      <c r="EPW18" s="197"/>
      <c r="EPX18" s="197"/>
      <c r="EPY18" s="197"/>
      <c r="EPZ18" s="197"/>
      <c r="EQA18" s="197"/>
      <c r="EQB18" s="197"/>
      <c r="EQC18" s="197"/>
      <c r="EQD18" s="197"/>
      <c r="EQE18" s="197"/>
      <c r="EQF18" s="197"/>
      <c r="EQG18" s="197"/>
      <c r="EQH18" s="197"/>
      <c r="EQI18" s="197"/>
      <c r="EQJ18" s="197"/>
      <c r="EQK18" s="197"/>
      <c r="EQL18" s="197"/>
      <c r="EQM18" s="197"/>
      <c r="EQN18" s="197"/>
      <c r="EQO18" s="197"/>
      <c r="EQP18" s="197"/>
      <c r="EQQ18" s="197"/>
      <c r="EQR18" s="197"/>
      <c r="EQS18" s="197"/>
      <c r="EQT18" s="197"/>
      <c r="EQU18" s="197"/>
      <c r="EQV18" s="197"/>
      <c r="EQW18" s="197"/>
      <c r="EQX18" s="197"/>
      <c r="EQY18" s="197"/>
      <c r="EQZ18" s="197"/>
      <c r="ERA18" s="197"/>
      <c r="ERB18" s="197"/>
      <c r="ERC18" s="197"/>
      <c r="ERD18" s="197"/>
      <c r="ERE18" s="197"/>
      <c r="ERF18" s="197"/>
      <c r="ERG18" s="197"/>
      <c r="ERH18" s="197"/>
      <c r="ERI18" s="197"/>
      <c r="ERJ18" s="197"/>
      <c r="ERK18" s="197"/>
      <c r="ERL18" s="197"/>
      <c r="ERM18" s="197"/>
      <c r="ERN18" s="197"/>
      <c r="ERO18" s="197"/>
      <c r="ERP18" s="197"/>
      <c r="ERQ18" s="197"/>
      <c r="ERR18" s="197"/>
      <c r="ERS18" s="197"/>
      <c r="ERT18" s="197"/>
      <c r="ERU18" s="197"/>
      <c r="ERV18" s="197"/>
      <c r="ERW18" s="197"/>
      <c r="ERX18" s="197"/>
      <c r="ERY18" s="197"/>
      <c r="ERZ18" s="197"/>
      <c r="ESA18" s="197"/>
      <c r="ESB18" s="197"/>
      <c r="ESC18" s="197"/>
      <c r="ESD18" s="197"/>
      <c r="ESE18" s="197"/>
      <c r="ESF18" s="197"/>
      <c r="ESG18" s="197"/>
      <c r="ESH18" s="197"/>
      <c r="ESI18" s="197"/>
      <c r="ESJ18" s="197"/>
      <c r="ESK18" s="197"/>
      <c r="ESL18" s="197"/>
      <c r="ESM18" s="197"/>
      <c r="ESN18" s="197"/>
      <c r="ESO18" s="197"/>
      <c r="ESP18" s="197"/>
      <c r="ESQ18" s="197"/>
      <c r="ESR18" s="197"/>
      <c r="ESS18" s="197"/>
      <c r="EST18" s="197"/>
      <c r="ESU18" s="197"/>
      <c r="ESV18" s="197"/>
      <c r="ESW18" s="197"/>
      <c r="ESX18" s="197"/>
      <c r="ESY18" s="197"/>
      <c r="ESZ18" s="197"/>
      <c r="ETA18" s="197"/>
      <c r="ETB18" s="197"/>
      <c r="ETC18" s="197"/>
      <c r="ETD18" s="197"/>
      <c r="ETE18" s="197"/>
      <c r="ETF18" s="197"/>
      <c r="ETG18" s="197"/>
      <c r="ETH18" s="197"/>
      <c r="ETI18" s="197"/>
      <c r="ETJ18" s="197"/>
      <c r="ETK18" s="197"/>
      <c r="ETL18" s="197"/>
      <c r="ETM18" s="197"/>
      <c r="ETN18" s="197"/>
      <c r="ETO18" s="197"/>
      <c r="ETP18" s="197"/>
      <c r="ETQ18" s="197"/>
      <c r="ETR18" s="197"/>
      <c r="ETS18" s="197"/>
      <c r="ETT18" s="197"/>
      <c r="ETU18" s="197"/>
      <c r="ETV18" s="197"/>
      <c r="ETW18" s="197"/>
      <c r="ETX18" s="197"/>
      <c r="ETY18" s="197"/>
      <c r="ETZ18" s="197"/>
      <c r="EUA18" s="197"/>
      <c r="EUB18" s="197"/>
      <c r="EUC18" s="197"/>
      <c r="EUD18" s="197"/>
      <c r="EUE18" s="197"/>
      <c r="EUF18" s="197"/>
      <c r="EUG18" s="197"/>
      <c r="EUH18" s="197"/>
      <c r="EUI18" s="197"/>
      <c r="EUJ18" s="197"/>
      <c r="EUK18" s="197"/>
      <c r="EUL18" s="197"/>
      <c r="EUM18" s="197"/>
      <c r="EUN18" s="197"/>
      <c r="EUO18" s="197"/>
      <c r="EUP18" s="197"/>
      <c r="EUQ18" s="197"/>
      <c r="EUR18" s="197"/>
      <c r="EUS18" s="197"/>
      <c r="EUT18" s="197"/>
      <c r="EUU18" s="197"/>
      <c r="EUV18" s="197"/>
      <c r="EUW18" s="197"/>
      <c r="EUX18" s="197"/>
      <c r="EUY18" s="197"/>
      <c r="EUZ18" s="197"/>
      <c r="EVA18" s="197"/>
      <c r="EVB18" s="197"/>
      <c r="EVC18" s="197"/>
      <c r="EVD18" s="197"/>
      <c r="EVE18" s="197"/>
      <c r="EVF18" s="197"/>
      <c r="EVG18" s="197"/>
      <c r="EVH18" s="197"/>
      <c r="EVI18" s="197"/>
      <c r="EVJ18" s="197"/>
      <c r="EVK18" s="197"/>
      <c r="EVL18" s="197"/>
      <c r="EVM18" s="197"/>
      <c r="EVN18" s="197"/>
      <c r="EVO18" s="197"/>
      <c r="EVP18" s="197"/>
      <c r="EVQ18" s="197"/>
      <c r="EVR18" s="197"/>
      <c r="EVS18" s="197"/>
      <c r="EVT18" s="197"/>
      <c r="EVU18" s="197"/>
      <c r="EVV18" s="197"/>
      <c r="EVW18" s="197"/>
      <c r="EVX18" s="197"/>
      <c r="EVY18" s="197"/>
      <c r="EVZ18" s="197"/>
      <c r="EWA18" s="197"/>
      <c r="EWB18" s="197"/>
      <c r="EWC18" s="197"/>
      <c r="EWD18" s="197"/>
      <c r="EWE18" s="197"/>
      <c r="EWF18" s="197"/>
      <c r="EWG18" s="197"/>
      <c r="EWH18" s="197"/>
      <c r="EWI18" s="197"/>
      <c r="EWJ18" s="197"/>
      <c r="EWK18" s="197"/>
      <c r="EWL18" s="197"/>
      <c r="EWM18" s="197"/>
      <c r="EWN18" s="197"/>
      <c r="EWO18" s="197"/>
      <c r="EWP18" s="197"/>
      <c r="EWQ18" s="197"/>
      <c r="EWR18" s="197"/>
      <c r="EWS18" s="197"/>
      <c r="EWT18" s="197"/>
      <c r="EWU18" s="197"/>
      <c r="EWV18" s="197"/>
      <c r="EWW18" s="197"/>
      <c r="EWX18" s="197"/>
      <c r="EWY18" s="197"/>
      <c r="EWZ18" s="197"/>
      <c r="EXA18" s="197"/>
      <c r="EXB18" s="197"/>
      <c r="EXC18" s="197"/>
      <c r="EXD18" s="197"/>
      <c r="EXE18" s="197"/>
      <c r="EXF18" s="197"/>
      <c r="EXG18" s="197"/>
      <c r="EXH18" s="197"/>
      <c r="EXI18" s="197"/>
      <c r="EXJ18" s="197"/>
      <c r="EXK18" s="197"/>
      <c r="EXL18" s="197"/>
      <c r="EXM18" s="197"/>
      <c r="EXN18" s="197"/>
      <c r="EXO18" s="197"/>
      <c r="EXP18" s="197"/>
      <c r="EXQ18" s="197"/>
      <c r="EXR18" s="197"/>
      <c r="EXS18" s="197"/>
      <c r="EXT18" s="197"/>
      <c r="EXU18" s="197"/>
      <c r="EXV18" s="197"/>
      <c r="EXW18" s="197"/>
      <c r="EXX18" s="197"/>
      <c r="EXY18" s="197"/>
      <c r="EXZ18" s="197"/>
      <c r="EYA18" s="197"/>
      <c r="EYB18" s="197"/>
      <c r="EYC18" s="197"/>
      <c r="EYD18" s="197"/>
      <c r="EYE18" s="197"/>
      <c r="EYF18" s="197"/>
      <c r="EYG18" s="197"/>
      <c r="EYH18" s="197"/>
      <c r="EYI18" s="197"/>
      <c r="EYJ18" s="197"/>
      <c r="EYK18" s="197"/>
      <c r="EYL18" s="197"/>
      <c r="EYM18" s="197"/>
      <c r="EYN18" s="197"/>
      <c r="EYO18" s="197"/>
      <c r="EYP18" s="197"/>
      <c r="EYQ18" s="197"/>
      <c r="EYR18" s="197"/>
      <c r="EYS18" s="197"/>
      <c r="EYT18" s="197"/>
      <c r="EYU18" s="197"/>
      <c r="EYV18" s="197"/>
      <c r="EYW18" s="197"/>
      <c r="EYX18" s="197"/>
      <c r="EYY18" s="197"/>
      <c r="EYZ18" s="197"/>
      <c r="EZA18" s="197"/>
      <c r="EZB18" s="197"/>
      <c r="EZC18" s="197"/>
      <c r="EZD18" s="197"/>
      <c r="EZE18" s="197"/>
      <c r="EZF18" s="197"/>
      <c r="EZG18" s="197"/>
      <c r="EZH18" s="197"/>
      <c r="EZI18" s="197"/>
      <c r="EZJ18" s="197"/>
      <c r="EZK18" s="197"/>
      <c r="EZL18" s="197"/>
      <c r="EZM18" s="197"/>
      <c r="EZN18" s="197"/>
      <c r="EZO18" s="197"/>
      <c r="EZP18" s="197"/>
      <c r="EZQ18" s="197"/>
      <c r="EZR18" s="197"/>
      <c r="EZS18" s="197"/>
      <c r="EZT18" s="197"/>
      <c r="EZU18" s="197"/>
      <c r="EZV18" s="197"/>
      <c r="EZW18" s="197"/>
      <c r="EZX18" s="197"/>
      <c r="EZY18" s="197"/>
      <c r="EZZ18" s="197"/>
      <c r="FAA18" s="197"/>
      <c r="FAB18" s="197"/>
      <c r="FAC18" s="197"/>
      <c r="FAD18" s="197"/>
      <c r="FAE18" s="197"/>
      <c r="FAF18" s="197"/>
      <c r="FAG18" s="197"/>
      <c r="FAH18" s="197"/>
      <c r="FAI18" s="197"/>
      <c r="FAJ18" s="197"/>
      <c r="FAK18" s="197"/>
      <c r="FAL18" s="197"/>
      <c r="FAM18" s="197"/>
      <c r="FAN18" s="197"/>
      <c r="FAO18" s="197"/>
      <c r="FAP18" s="197"/>
      <c r="FAQ18" s="197"/>
      <c r="FAR18" s="197"/>
      <c r="FAS18" s="197"/>
      <c r="FAT18" s="197"/>
      <c r="FAU18" s="197"/>
      <c r="FAV18" s="197"/>
      <c r="FAW18" s="197"/>
      <c r="FAX18" s="197"/>
      <c r="FAY18" s="197"/>
      <c r="FAZ18" s="197"/>
      <c r="FBA18" s="197"/>
      <c r="FBB18" s="197"/>
      <c r="FBC18" s="197"/>
      <c r="FBD18" s="197"/>
      <c r="FBE18" s="197"/>
      <c r="FBF18" s="197"/>
      <c r="FBG18" s="197"/>
      <c r="FBH18" s="197"/>
      <c r="FBI18" s="197"/>
      <c r="FBJ18" s="197"/>
      <c r="FBK18" s="197"/>
      <c r="FBL18" s="197"/>
      <c r="FBM18" s="197"/>
      <c r="FBN18" s="197"/>
      <c r="FBO18" s="197"/>
      <c r="FBP18" s="197"/>
      <c r="FBQ18" s="197"/>
      <c r="FBR18" s="197"/>
      <c r="FBS18" s="197"/>
      <c r="FBT18" s="197"/>
      <c r="FBU18" s="197"/>
      <c r="FBV18" s="197"/>
      <c r="FBW18" s="197"/>
      <c r="FBX18" s="197"/>
      <c r="FBY18" s="197"/>
      <c r="FBZ18" s="197"/>
      <c r="FCA18" s="197"/>
      <c r="FCB18" s="197"/>
      <c r="FCC18" s="197"/>
      <c r="FCD18" s="197"/>
      <c r="FCE18" s="197"/>
      <c r="FCF18" s="197"/>
      <c r="FCG18" s="197"/>
      <c r="FCH18" s="197"/>
      <c r="FCI18" s="197"/>
      <c r="FCJ18" s="197"/>
      <c r="FCK18" s="197"/>
      <c r="FCL18" s="197"/>
      <c r="FCM18" s="197"/>
      <c r="FCN18" s="197"/>
      <c r="FCO18" s="197"/>
      <c r="FCP18" s="197"/>
      <c r="FCQ18" s="197"/>
      <c r="FCR18" s="197"/>
      <c r="FCS18" s="197"/>
      <c r="FCT18" s="197"/>
      <c r="FCU18" s="197"/>
      <c r="FCV18" s="197"/>
      <c r="FCW18" s="197"/>
      <c r="FCX18" s="197"/>
      <c r="FCY18" s="197"/>
      <c r="FCZ18" s="197"/>
      <c r="FDA18" s="197"/>
      <c r="FDB18" s="197"/>
      <c r="FDC18" s="197"/>
      <c r="FDD18" s="197"/>
      <c r="FDE18" s="197"/>
      <c r="FDF18" s="197"/>
      <c r="FDG18" s="197"/>
      <c r="FDH18" s="197"/>
      <c r="FDI18" s="197"/>
      <c r="FDJ18" s="197"/>
      <c r="FDK18" s="197"/>
      <c r="FDL18" s="197"/>
      <c r="FDM18" s="197"/>
      <c r="FDN18" s="197"/>
      <c r="FDO18" s="197"/>
      <c r="FDP18" s="197"/>
      <c r="FDQ18" s="197"/>
      <c r="FDR18" s="197"/>
      <c r="FDS18" s="197"/>
      <c r="FDT18" s="197"/>
      <c r="FDU18" s="197"/>
      <c r="FDV18" s="197"/>
      <c r="FDW18" s="197"/>
      <c r="FDX18" s="197"/>
      <c r="FDY18" s="197"/>
      <c r="FDZ18" s="197"/>
      <c r="FEA18" s="197"/>
      <c r="FEB18" s="197"/>
      <c r="FEC18" s="197"/>
      <c r="FED18" s="197"/>
      <c r="FEE18" s="197"/>
      <c r="FEF18" s="197"/>
      <c r="FEG18" s="197"/>
      <c r="FEH18" s="197"/>
      <c r="FEI18" s="197"/>
      <c r="FEJ18" s="197"/>
      <c r="FEK18" s="197"/>
      <c r="FEL18" s="197"/>
      <c r="FEM18" s="197"/>
      <c r="FEN18" s="197"/>
      <c r="FEO18" s="197"/>
      <c r="FEP18" s="197"/>
      <c r="FEQ18" s="197"/>
      <c r="FER18" s="197"/>
      <c r="FES18" s="197"/>
      <c r="FET18" s="197"/>
      <c r="FEU18" s="197"/>
      <c r="FEV18" s="197"/>
      <c r="FEW18" s="197"/>
      <c r="FEX18" s="197"/>
      <c r="FEY18" s="197"/>
      <c r="FEZ18" s="197"/>
      <c r="FFA18" s="197"/>
      <c r="FFB18" s="197"/>
      <c r="FFC18" s="197"/>
      <c r="FFD18" s="197"/>
      <c r="FFE18" s="197"/>
      <c r="FFF18" s="197"/>
      <c r="FFG18" s="197"/>
      <c r="FFH18" s="197"/>
      <c r="FFI18" s="197"/>
      <c r="FFJ18" s="197"/>
      <c r="FFK18" s="197"/>
      <c r="FFL18" s="197"/>
      <c r="FFM18" s="197"/>
      <c r="FFN18" s="197"/>
      <c r="FFO18" s="197"/>
      <c r="FFP18" s="197"/>
      <c r="FFQ18" s="197"/>
      <c r="FFR18" s="197"/>
      <c r="FFS18" s="197"/>
      <c r="FFT18" s="197"/>
      <c r="FFU18" s="197"/>
      <c r="FFV18" s="197"/>
      <c r="FFW18" s="197"/>
      <c r="FFX18" s="197"/>
      <c r="FFY18" s="197"/>
      <c r="FFZ18" s="197"/>
      <c r="FGA18" s="197"/>
      <c r="FGB18" s="197"/>
      <c r="FGC18" s="197"/>
      <c r="FGD18" s="197"/>
      <c r="FGE18" s="197"/>
      <c r="FGF18" s="197"/>
      <c r="FGG18" s="197"/>
      <c r="FGH18" s="197"/>
      <c r="FGI18" s="197"/>
      <c r="FGJ18" s="197"/>
      <c r="FGK18" s="197"/>
      <c r="FGL18" s="197"/>
      <c r="FGM18" s="197"/>
      <c r="FGN18" s="197"/>
      <c r="FGO18" s="197"/>
      <c r="FGP18" s="197"/>
      <c r="FGQ18" s="197"/>
      <c r="FGR18" s="197"/>
      <c r="FGS18" s="197"/>
      <c r="FGT18" s="197"/>
      <c r="FGU18" s="197"/>
      <c r="FGV18" s="197"/>
      <c r="FGW18" s="197"/>
      <c r="FGX18" s="197"/>
      <c r="FGY18" s="197"/>
      <c r="FGZ18" s="197"/>
      <c r="FHA18" s="197"/>
      <c r="FHB18" s="197"/>
      <c r="FHC18" s="197"/>
      <c r="FHD18" s="197"/>
      <c r="FHE18" s="197"/>
      <c r="FHF18" s="197"/>
      <c r="FHG18" s="197"/>
      <c r="FHH18" s="197"/>
      <c r="FHI18" s="197"/>
      <c r="FHJ18" s="197"/>
      <c r="FHK18" s="197"/>
      <c r="FHL18" s="197"/>
      <c r="FHM18" s="197"/>
      <c r="FHN18" s="197"/>
      <c r="FHO18" s="197"/>
      <c r="FHP18" s="197"/>
      <c r="FHQ18" s="197"/>
      <c r="FHR18" s="197"/>
      <c r="FHS18" s="197"/>
      <c r="FHT18" s="197"/>
      <c r="FHU18" s="197"/>
      <c r="FHV18" s="197"/>
      <c r="FHW18" s="197"/>
      <c r="FHX18" s="197"/>
      <c r="FHY18" s="197"/>
      <c r="FHZ18" s="197"/>
      <c r="FIA18" s="197"/>
      <c r="FIB18" s="197"/>
      <c r="FIC18" s="197"/>
      <c r="FID18" s="197"/>
      <c r="FIE18" s="197"/>
      <c r="FIF18" s="197"/>
      <c r="FIG18" s="197"/>
      <c r="FIH18" s="197"/>
      <c r="FII18" s="197"/>
      <c r="FIJ18" s="197"/>
      <c r="FIK18" s="197"/>
      <c r="FIL18" s="197"/>
      <c r="FIM18" s="197"/>
      <c r="FIN18" s="197"/>
      <c r="FIO18" s="197"/>
      <c r="FIP18" s="197"/>
      <c r="FIQ18" s="197"/>
      <c r="FIR18" s="197"/>
      <c r="FIS18" s="197"/>
      <c r="FIT18" s="197"/>
      <c r="FIU18" s="197"/>
      <c r="FIV18" s="197"/>
      <c r="FIW18" s="197"/>
      <c r="FIX18" s="197"/>
      <c r="FIY18" s="197"/>
      <c r="FIZ18" s="197"/>
      <c r="FJA18" s="197"/>
      <c r="FJB18" s="197"/>
      <c r="FJC18" s="197"/>
      <c r="FJD18" s="197"/>
      <c r="FJE18" s="197"/>
      <c r="FJF18" s="197"/>
      <c r="FJG18" s="197"/>
      <c r="FJH18" s="197"/>
      <c r="FJI18" s="197"/>
      <c r="FJJ18" s="197"/>
      <c r="FJK18" s="197"/>
      <c r="FJL18" s="197"/>
      <c r="FJM18" s="197"/>
      <c r="FJN18" s="197"/>
      <c r="FJO18" s="197"/>
      <c r="FJP18" s="197"/>
      <c r="FJQ18" s="197"/>
      <c r="FJR18" s="197"/>
      <c r="FJS18" s="197"/>
      <c r="FJT18" s="197"/>
      <c r="FJU18" s="197"/>
      <c r="FJV18" s="197"/>
      <c r="FJW18" s="197"/>
      <c r="FJX18" s="197"/>
      <c r="FJY18" s="197"/>
      <c r="FJZ18" s="197"/>
      <c r="FKA18" s="197"/>
      <c r="FKB18" s="197"/>
      <c r="FKC18" s="197"/>
      <c r="FKD18" s="197"/>
      <c r="FKE18" s="197"/>
      <c r="FKF18" s="197"/>
      <c r="FKG18" s="197"/>
      <c r="FKH18" s="197"/>
      <c r="FKI18" s="197"/>
      <c r="FKJ18" s="197"/>
      <c r="FKK18" s="197"/>
      <c r="FKL18" s="197"/>
      <c r="FKM18" s="197"/>
      <c r="FKN18" s="197"/>
      <c r="FKO18" s="197"/>
      <c r="FKP18" s="197"/>
      <c r="FKQ18" s="197"/>
      <c r="FKR18" s="197"/>
      <c r="FKS18" s="197"/>
      <c r="FKT18" s="197"/>
      <c r="FKU18" s="197"/>
      <c r="FKV18" s="197"/>
      <c r="FKW18" s="197"/>
      <c r="FKX18" s="197"/>
      <c r="FKY18" s="197"/>
      <c r="FKZ18" s="197"/>
      <c r="FLA18" s="197"/>
      <c r="FLB18" s="197"/>
      <c r="FLC18" s="197"/>
      <c r="FLD18" s="197"/>
      <c r="FLE18" s="197"/>
      <c r="FLF18" s="197"/>
      <c r="FLG18" s="197"/>
      <c r="FLH18" s="197"/>
      <c r="FLI18" s="197"/>
      <c r="FLJ18" s="197"/>
      <c r="FLK18" s="197"/>
      <c r="FLL18" s="197"/>
      <c r="FLM18" s="197"/>
      <c r="FLN18" s="197"/>
      <c r="FLO18" s="197"/>
      <c r="FLP18" s="197"/>
      <c r="FLQ18" s="197"/>
      <c r="FLR18" s="197"/>
      <c r="FLS18" s="197"/>
      <c r="FLT18" s="197"/>
      <c r="FLU18" s="197"/>
      <c r="FLV18" s="197"/>
      <c r="FLW18" s="197"/>
      <c r="FLX18" s="197"/>
      <c r="FLY18" s="197"/>
      <c r="FLZ18" s="197"/>
      <c r="FMA18" s="197"/>
      <c r="FMB18" s="197"/>
      <c r="FMC18" s="197"/>
      <c r="FMD18" s="197"/>
      <c r="FME18" s="197"/>
      <c r="FMF18" s="197"/>
      <c r="FMG18" s="197"/>
      <c r="FMH18" s="197"/>
      <c r="FMI18" s="197"/>
      <c r="FMJ18" s="197"/>
      <c r="FMK18" s="197"/>
      <c r="FML18" s="197"/>
      <c r="FMM18" s="197"/>
      <c r="FMN18" s="197"/>
      <c r="FMO18" s="197"/>
      <c r="FMP18" s="197"/>
      <c r="FMQ18" s="197"/>
      <c r="FMR18" s="197"/>
      <c r="FMS18" s="197"/>
      <c r="FMT18" s="197"/>
      <c r="FMU18" s="197"/>
      <c r="FMV18" s="197"/>
      <c r="FMW18" s="197"/>
      <c r="FMX18" s="197"/>
      <c r="FMY18" s="197"/>
      <c r="FMZ18" s="197"/>
      <c r="FNA18" s="197"/>
      <c r="FNB18" s="197"/>
      <c r="FNC18" s="197"/>
      <c r="FND18" s="197"/>
      <c r="FNE18" s="197"/>
      <c r="FNF18" s="197"/>
      <c r="FNG18" s="197"/>
      <c r="FNH18" s="197"/>
      <c r="FNI18" s="197"/>
      <c r="FNJ18" s="197"/>
      <c r="FNK18" s="197"/>
      <c r="FNL18" s="197"/>
      <c r="FNM18" s="197"/>
      <c r="FNN18" s="197"/>
      <c r="FNO18" s="197"/>
      <c r="FNP18" s="197"/>
      <c r="FNQ18" s="197"/>
      <c r="FNR18" s="197"/>
      <c r="FNS18" s="197"/>
      <c r="FNT18" s="197"/>
      <c r="FNU18" s="197"/>
      <c r="FNV18" s="197"/>
      <c r="FNW18" s="197"/>
      <c r="FNX18" s="197"/>
      <c r="FNY18" s="197"/>
      <c r="FNZ18" s="197"/>
      <c r="FOA18" s="197"/>
      <c r="FOB18" s="197"/>
      <c r="FOC18" s="197"/>
      <c r="FOD18" s="197"/>
      <c r="FOE18" s="197"/>
      <c r="FOF18" s="197"/>
      <c r="FOG18" s="197"/>
      <c r="FOH18" s="197"/>
      <c r="FOI18" s="197"/>
      <c r="FOJ18" s="197"/>
      <c r="FOK18" s="197"/>
      <c r="FOL18" s="197"/>
      <c r="FOM18" s="197"/>
      <c r="FON18" s="197"/>
      <c r="FOO18" s="197"/>
      <c r="FOP18" s="197"/>
      <c r="FOQ18" s="197"/>
      <c r="FOR18" s="197"/>
      <c r="FOS18" s="197"/>
      <c r="FOT18" s="197"/>
      <c r="FOU18" s="197"/>
      <c r="FOV18" s="197"/>
      <c r="FOW18" s="197"/>
      <c r="FOX18" s="197"/>
      <c r="FOY18" s="197"/>
      <c r="FOZ18" s="197"/>
      <c r="FPA18" s="197"/>
      <c r="FPB18" s="197"/>
      <c r="FPC18" s="197"/>
      <c r="FPD18" s="197"/>
      <c r="FPE18" s="197"/>
      <c r="FPF18" s="197"/>
      <c r="FPG18" s="197"/>
      <c r="FPH18" s="197"/>
      <c r="FPI18" s="197"/>
      <c r="FPJ18" s="197"/>
      <c r="FPK18" s="197"/>
      <c r="FPL18" s="197"/>
      <c r="FPM18" s="197"/>
      <c r="FPN18" s="197"/>
      <c r="FPO18" s="197"/>
      <c r="FPP18" s="197"/>
      <c r="FPQ18" s="197"/>
      <c r="FPR18" s="197"/>
      <c r="FPS18" s="197"/>
      <c r="FPT18" s="197"/>
      <c r="FPU18" s="197"/>
      <c r="FPV18" s="197"/>
      <c r="FPW18" s="197"/>
      <c r="FPX18" s="197"/>
      <c r="FPY18" s="197"/>
      <c r="FPZ18" s="197"/>
      <c r="FQA18" s="197"/>
      <c r="FQB18" s="197"/>
      <c r="FQC18" s="197"/>
      <c r="FQD18" s="197"/>
      <c r="FQE18" s="197"/>
      <c r="FQF18" s="197"/>
      <c r="FQG18" s="197"/>
      <c r="FQH18" s="197"/>
      <c r="FQI18" s="197"/>
      <c r="FQJ18" s="197"/>
      <c r="FQK18" s="197"/>
      <c r="FQL18" s="197"/>
      <c r="FQM18" s="197"/>
      <c r="FQN18" s="197"/>
      <c r="FQO18" s="197"/>
      <c r="FQP18" s="197"/>
      <c r="FQQ18" s="197"/>
      <c r="FQR18" s="197"/>
      <c r="FQS18" s="197"/>
      <c r="FQT18" s="197"/>
      <c r="FQU18" s="197"/>
      <c r="FQV18" s="197"/>
      <c r="FQW18" s="197"/>
      <c r="FQX18" s="197"/>
      <c r="FQY18" s="197"/>
      <c r="FQZ18" s="197"/>
      <c r="FRA18" s="197"/>
      <c r="FRB18" s="197"/>
      <c r="FRC18" s="197"/>
      <c r="FRD18" s="197"/>
      <c r="FRE18" s="197"/>
      <c r="FRF18" s="197"/>
      <c r="FRG18" s="197"/>
      <c r="FRH18" s="197"/>
      <c r="FRI18" s="197"/>
      <c r="FRJ18" s="197"/>
      <c r="FRK18" s="197"/>
      <c r="FRL18" s="197"/>
      <c r="FRM18" s="197"/>
      <c r="FRN18" s="197"/>
      <c r="FRO18" s="197"/>
      <c r="FRP18" s="197"/>
      <c r="FRQ18" s="197"/>
      <c r="FRR18" s="197"/>
      <c r="FRS18" s="197"/>
      <c r="FRT18" s="197"/>
      <c r="FRU18" s="197"/>
      <c r="FRV18" s="197"/>
      <c r="FRW18" s="197"/>
      <c r="FRX18" s="197"/>
      <c r="FRY18" s="197"/>
      <c r="FRZ18" s="197"/>
      <c r="FSA18" s="197"/>
      <c r="FSB18" s="197"/>
      <c r="FSC18" s="197"/>
      <c r="FSD18" s="197"/>
      <c r="FSE18" s="197"/>
      <c r="FSF18" s="197"/>
      <c r="FSG18" s="197"/>
      <c r="FSH18" s="197"/>
      <c r="FSI18" s="197"/>
      <c r="FSJ18" s="197"/>
      <c r="FSK18" s="197"/>
      <c r="FSL18" s="197"/>
      <c r="FSM18" s="197"/>
      <c r="FSN18" s="197"/>
      <c r="FSO18" s="197"/>
      <c r="FSP18" s="197"/>
      <c r="FSQ18" s="197"/>
      <c r="FSR18" s="197"/>
      <c r="FSS18" s="197"/>
      <c r="FST18" s="197"/>
      <c r="FSU18" s="197"/>
      <c r="FSV18" s="197"/>
      <c r="FSW18" s="197"/>
      <c r="FSX18" s="197"/>
      <c r="FSY18" s="197"/>
      <c r="FSZ18" s="197"/>
      <c r="FTA18" s="197"/>
      <c r="FTB18" s="197"/>
      <c r="FTC18" s="197"/>
      <c r="FTD18" s="197"/>
      <c r="FTE18" s="197"/>
      <c r="FTF18" s="197"/>
      <c r="FTG18" s="197"/>
      <c r="FTH18" s="197"/>
      <c r="FTI18" s="197"/>
      <c r="FTJ18" s="197"/>
      <c r="FTK18" s="197"/>
      <c r="FTL18" s="197"/>
      <c r="FTM18" s="197"/>
      <c r="FTN18" s="197"/>
      <c r="FTO18" s="197"/>
      <c r="FTP18" s="197"/>
      <c r="FTQ18" s="197"/>
      <c r="FTR18" s="197"/>
      <c r="FTS18" s="197"/>
      <c r="FTT18" s="197"/>
      <c r="FTU18" s="197"/>
      <c r="FTV18" s="197"/>
      <c r="FTW18" s="197"/>
      <c r="FTX18" s="197"/>
      <c r="FTY18" s="197"/>
      <c r="FTZ18" s="197"/>
      <c r="FUA18" s="197"/>
      <c r="FUB18" s="197"/>
      <c r="FUC18" s="197"/>
      <c r="FUD18" s="197"/>
      <c r="FUE18" s="197"/>
      <c r="FUF18" s="197"/>
      <c r="FUG18" s="197"/>
      <c r="FUH18" s="197"/>
      <c r="FUI18" s="197"/>
      <c r="FUJ18" s="197"/>
      <c r="FUK18" s="197"/>
      <c r="FUL18" s="197"/>
      <c r="FUM18" s="197"/>
      <c r="FUN18" s="197"/>
      <c r="FUO18" s="197"/>
      <c r="FUP18" s="197"/>
      <c r="FUQ18" s="197"/>
      <c r="FUR18" s="197"/>
      <c r="FUS18" s="197"/>
      <c r="FUT18" s="197"/>
      <c r="FUU18" s="197"/>
      <c r="FUV18" s="197"/>
      <c r="FUW18" s="197"/>
      <c r="FUX18" s="197"/>
      <c r="FUY18" s="197"/>
      <c r="FUZ18" s="197"/>
      <c r="FVA18" s="197"/>
      <c r="FVB18" s="197"/>
      <c r="FVC18" s="197"/>
      <c r="FVD18" s="197"/>
      <c r="FVE18" s="197"/>
      <c r="FVF18" s="197"/>
      <c r="FVG18" s="197"/>
      <c r="FVH18" s="197"/>
      <c r="FVI18" s="197"/>
      <c r="FVJ18" s="197"/>
      <c r="FVK18" s="197"/>
      <c r="FVL18" s="197"/>
      <c r="FVM18" s="197"/>
      <c r="FVN18" s="197"/>
      <c r="FVO18" s="197"/>
      <c r="FVP18" s="197"/>
      <c r="FVQ18" s="197"/>
      <c r="FVR18" s="197"/>
      <c r="FVS18" s="197"/>
      <c r="FVT18" s="197"/>
      <c r="FVU18" s="197"/>
      <c r="FVV18" s="197"/>
      <c r="FVW18" s="197"/>
      <c r="FVX18" s="197"/>
      <c r="FVY18" s="197"/>
      <c r="FVZ18" s="197"/>
      <c r="FWA18" s="197"/>
      <c r="FWB18" s="197"/>
      <c r="FWC18" s="197"/>
      <c r="FWD18" s="197"/>
      <c r="FWE18" s="197"/>
      <c r="FWF18" s="197"/>
      <c r="FWG18" s="197"/>
      <c r="FWH18" s="197"/>
      <c r="FWI18" s="197"/>
      <c r="FWJ18" s="197"/>
      <c r="FWK18" s="197"/>
      <c r="FWL18" s="197"/>
      <c r="FWM18" s="197"/>
      <c r="FWN18" s="197"/>
      <c r="FWO18" s="197"/>
      <c r="FWP18" s="197"/>
      <c r="FWQ18" s="197"/>
      <c r="FWR18" s="197"/>
      <c r="FWS18" s="197"/>
      <c r="FWT18" s="197"/>
      <c r="FWU18" s="197"/>
      <c r="FWV18" s="197"/>
      <c r="FWW18" s="197"/>
      <c r="FWX18" s="197"/>
      <c r="FWY18" s="197"/>
      <c r="FWZ18" s="197"/>
      <c r="FXA18" s="197"/>
      <c r="FXB18" s="197"/>
      <c r="FXC18" s="197"/>
      <c r="FXD18" s="197"/>
      <c r="FXE18" s="197"/>
      <c r="FXF18" s="197"/>
      <c r="FXG18" s="197"/>
      <c r="FXH18" s="197"/>
      <c r="FXI18" s="197"/>
      <c r="FXJ18" s="197"/>
      <c r="FXK18" s="197"/>
      <c r="FXL18" s="197"/>
      <c r="FXM18" s="197"/>
      <c r="FXN18" s="197"/>
      <c r="FXO18" s="197"/>
      <c r="FXP18" s="197"/>
      <c r="FXQ18" s="197"/>
      <c r="FXR18" s="197"/>
      <c r="FXS18" s="197"/>
      <c r="FXT18" s="197"/>
      <c r="FXU18" s="197"/>
      <c r="FXV18" s="197"/>
      <c r="FXW18" s="197"/>
      <c r="FXX18" s="197"/>
      <c r="FXY18" s="197"/>
      <c r="FXZ18" s="197"/>
      <c r="FYA18" s="197"/>
      <c r="FYB18" s="197"/>
      <c r="FYC18" s="197"/>
      <c r="FYD18" s="197"/>
      <c r="FYE18" s="197"/>
      <c r="FYF18" s="197"/>
      <c r="FYG18" s="197"/>
      <c r="FYH18" s="197"/>
      <c r="FYI18" s="197"/>
      <c r="FYJ18" s="197"/>
      <c r="FYK18" s="197"/>
      <c r="FYL18" s="197"/>
      <c r="FYM18" s="197"/>
      <c r="FYN18" s="197"/>
      <c r="FYO18" s="197"/>
      <c r="FYP18" s="197"/>
      <c r="FYQ18" s="197"/>
      <c r="FYR18" s="197"/>
      <c r="FYS18" s="197"/>
      <c r="FYT18" s="197"/>
      <c r="FYU18" s="197"/>
      <c r="FYV18" s="197"/>
      <c r="FYW18" s="197"/>
      <c r="FYX18" s="197"/>
      <c r="FYY18" s="197"/>
      <c r="FYZ18" s="197"/>
      <c r="FZA18" s="197"/>
      <c r="FZB18" s="197"/>
      <c r="FZC18" s="197"/>
      <c r="FZD18" s="197"/>
      <c r="FZE18" s="197"/>
      <c r="FZF18" s="197"/>
      <c r="FZG18" s="197"/>
      <c r="FZH18" s="197"/>
      <c r="FZI18" s="197"/>
      <c r="FZJ18" s="197"/>
      <c r="FZK18" s="197"/>
      <c r="FZL18" s="197"/>
      <c r="FZM18" s="197"/>
      <c r="FZN18" s="197"/>
      <c r="FZO18" s="197"/>
      <c r="FZP18" s="197"/>
      <c r="FZQ18" s="197"/>
      <c r="FZR18" s="197"/>
      <c r="FZS18" s="197"/>
      <c r="FZT18" s="197"/>
      <c r="FZU18" s="197"/>
      <c r="FZV18" s="197"/>
      <c r="FZW18" s="197"/>
      <c r="FZX18" s="197"/>
      <c r="FZY18" s="197"/>
      <c r="FZZ18" s="197"/>
      <c r="GAA18" s="197"/>
      <c r="GAB18" s="197"/>
      <c r="GAC18" s="197"/>
      <c r="GAD18" s="197"/>
      <c r="GAE18" s="197"/>
      <c r="GAF18" s="197"/>
      <c r="GAG18" s="197"/>
      <c r="GAH18" s="197"/>
      <c r="GAI18" s="197"/>
      <c r="GAJ18" s="197"/>
      <c r="GAK18" s="197"/>
      <c r="GAL18" s="197"/>
      <c r="GAM18" s="197"/>
      <c r="GAN18" s="197"/>
      <c r="GAO18" s="197"/>
      <c r="GAP18" s="197"/>
      <c r="GAQ18" s="197"/>
      <c r="GAR18" s="197"/>
      <c r="GAS18" s="197"/>
      <c r="GAT18" s="197"/>
      <c r="GAU18" s="197"/>
      <c r="GAV18" s="197"/>
      <c r="GAW18" s="197"/>
      <c r="GAX18" s="197"/>
      <c r="GAY18" s="197"/>
      <c r="GAZ18" s="197"/>
      <c r="GBA18" s="197"/>
      <c r="GBB18" s="197"/>
      <c r="GBC18" s="197"/>
      <c r="GBD18" s="197"/>
      <c r="GBE18" s="197"/>
      <c r="GBF18" s="197"/>
      <c r="GBG18" s="197"/>
      <c r="GBH18" s="197"/>
      <c r="GBI18" s="197"/>
      <c r="GBJ18" s="197"/>
      <c r="GBK18" s="197"/>
      <c r="GBL18" s="197"/>
      <c r="GBM18" s="197"/>
      <c r="GBN18" s="197"/>
      <c r="GBO18" s="197"/>
      <c r="GBP18" s="197"/>
      <c r="GBQ18" s="197"/>
      <c r="GBR18" s="197"/>
      <c r="GBS18" s="197"/>
      <c r="GBT18" s="197"/>
      <c r="GBU18" s="197"/>
      <c r="GBV18" s="197"/>
      <c r="GBW18" s="197"/>
      <c r="GBX18" s="197"/>
      <c r="GBY18" s="197"/>
      <c r="GBZ18" s="197"/>
      <c r="GCA18" s="197"/>
      <c r="GCB18" s="197"/>
      <c r="GCC18" s="197"/>
      <c r="GCD18" s="197"/>
      <c r="GCE18" s="197"/>
      <c r="GCF18" s="197"/>
      <c r="GCG18" s="197"/>
      <c r="GCH18" s="197"/>
      <c r="GCI18" s="197"/>
      <c r="GCJ18" s="197"/>
      <c r="GCK18" s="197"/>
      <c r="GCL18" s="197"/>
      <c r="GCM18" s="197"/>
      <c r="GCN18" s="197"/>
      <c r="GCO18" s="197"/>
      <c r="GCP18" s="197"/>
      <c r="GCQ18" s="197"/>
      <c r="GCR18" s="197"/>
      <c r="GCS18" s="197"/>
      <c r="GCT18" s="197"/>
      <c r="GCU18" s="197"/>
      <c r="GCV18" s="197"/>
      <c r="GCW18" s="197"/>
      <c r="GCX18" s="197"/>
      <c r="GCY18" s="197"/>
      <c r="GCZ18" s="197"/>
      <c r="GDA18" s="197"/>
      <c r="GDB18" s="197"/>
      <c r="GDC18" s="197"/>
      <c r="GDD18" s="197"/>
      <c r="GDE18" s="197"/>
      <c r="GDF18" s="197"/>
      <c r="GDG18" s="197"/>
      <c r="GDH18" s="197"/>
      <c r="GDI18" s="197"/>
      <c r="GDJ18" s="197"/>
      <c r="GDK18" s="197"/>
      <c r="GDL18" s="197"/>
      <c r="GDM18" s="197"/>
      <c r="GDN18" s="197"/>
      <c r="GDO18" s="197"/>
      <c r="GDP18" s="197"/>
      <c r="GDQ18" s="197"/>
      <c r="GDR18" s="197"/>
      <c r="GDS18" s="197"/>
      <c r="GDT18" s="197"/>
      <c r="GDU18" s="197"/>
      <c r="GDV18" s="197"/>
      <c r="GDW18" s="197"/>
      <c r="GDX18" s="197"/>
      <c r="GDY18" s="197"/>
      <c r="GDZ18" s="197"/>
      <c r="GEA18" s="197"/>
      <c r="GEB18" s="197"/>
      <c r="GEC18" s="197"/>
      <c r="GED18" s="197"/>
      <c r="GEE18" s="197"/>
      <c r="GEF18" s="197"/>
      <c r="GEG18" s="197"/>
      <c r="GEH18" s="197"/>
      <c r="GEI18" s="197"/>
      <c r="GEJ18" s="197"/>
      <c r="GEK18" s="197"/>
      <c r="GEL18" s="197"/>
      <c r="GEM18" s="197"/>
      <c r="GEN18" s="197"/>
      <c r="GEO18" s="197"/>
      <c r="GEP18" s="197"/>
      <c r="GEQ18" s="197"/>
      <c r="GER18" s="197"/>
      <c r="GES18" s="197"/>
      <c r="GET18" s="197"/>
      <c r="GEU18" s="197"/>
      <c r="GEV18" s="197"/>
      <c r="GEW18" s="197"/>
      <c r="GEX18" s="197"/>
      <c r="GEY18" s="197"/>
      <c r="GEZ18" s="197"/>
      <c r="GFA18" s="197"/>
      <c r="GFB18" s="197"/>
      <c r="GFC18" s="197"/>
      <c r="GFD18" s="197"/>
      <c r="GFE18" s="197"/>
      <c r="GFF18" s="197"/>
      <c r="GFG18" s="197"/>
      <c r="GFH18" s="197"/>
      <c r="GFI18" s="197"/>
      <c r="GFJ18" s="197"/>
      <c r="GFK18" s="197"/>
      <c r="GFL18" s="197"/>
      <c r="GFM18" s="197"/>
      <c r="GFN18" s="197"/>
      <c r="GFO18" s="197"/>
      <c r="GFP18" s="197"/>
      <c r="GFQ18" s="197"/>
      <c r="GFR18" s="197"/>
      <c r="GFS18" s="197"/>
      <c r="GFT18" s="197"/>
      <c r="GFU18" s="197"/>
      <c r="GFV18" s="197"/>
      <c r="GFW18" s="197"/>
      <c r="GFX18" s="197"/>
      <c r="GFY18" s="197"/>
      <c r="GFZ18" s="197"/>
      <c r="GGA18" s="197"/>
      <c r="GGB18" s="197"/>
      <c r="GGC18" s="197"/>
      <c r="GGD18" s="197"/>
      <c r="GGE18" s="197"/>
      <c r="GGF18" s="197"/>
      <c r="GGG18" s="197"/>
      <c r="GGH18" s="197"/>
      <c r="GGI18" s="197"/>
      <c r="GGJ18" s="197"/>
      <c r="GGK18" s="197"/>
      <c r="GGL18" s="197"/>
      <c r="GGM18" s="197"/>
      <c r="GGN18" s="197"/>
      <c r="GGO18" s="197"/>
      <c r="GGP18" s="197"/>
      <c r="GGQ18" s="197"/>
      <c r="GGR18" s="197"/>
      <c r="GGS18" s="197"/>
      <c r="GGT18" s="197"/>
      <c r="GGU18" s="197"/>
      <c r="GGV18" s="197"/>
      <c r="GGW18" s="197"/>
      <c r="GGX18" s="197"/>
      <c r="GGY18" s="197"/>
      <c r="GGZ18" s="197"/>
      <c r="GHA18" s="197"/>
      <c r="GHB18" s="197"/>
      <c r="GHC18" s="197"/>
      <c r="GHD18" s="197"/>
      <c r="GHE18" s="197"/>
      <c r="GHF18" s="197"/>
      <c r="GHG18" s="197"/>
      <c r="GHH18" s="197"/>
      <c r="GHI18" s="197"/>
      <c r="GHJ18" s="197"/>
      <c r="GHK18" s="197"/>
      <c r="GHL18" s="197"/>
      <c r="GHM18" s="197"/>
      <c r="GHN18" s="197"/>
      <c r="GHO18" s="197"/>
      <c r="GHP18" s="197"/>
      <c r="GHQ18" s="197"/>
      <c r="GHR18" s="197"/>
      <c r="GHS18" s="197"/>
      <c r="GHT18" s="197"/>
      <c r="GHU18" s="197"/>
      <c r="GHV18" s="197"/>
      <c r="GHW18" s="197"/>
      <c r="GHX18" s="197"/>
      <c r="GHY18" s="197"/>
      <c r="GHZ18" s="197"/>
      <c r="GIA18" s="197"/>
      <c r="GIB18" s="197"/>
      <c r="GIC18" s="197"/>
      <c r="GID18" s="197"/>
      <c r="GIE18" s="197"/>
      <c r="GIF18" s="197"/>
      <c r="GIG18" s="197"/>
      <c r="GIH18" s="197"/>
      <c r="GII18" s="197"/>
      <c r="GIJ18" s="197"/>
      <c r="GIK18" s="197"/>
      <c r="GIL18" s="197"/>
      <c r="GIM18" s="197"/>
      <c r="GIN18" s="197"/>
      <c r="GIO18" s="197"/>
      <c r="GIP18" s="197"/>
      <c r="GIQ18" s="197"/>
      <c r="GIR18" s="197"/>
      <c r="GIS18" s="197"/>
      <c r="GIT18" s="197"/>
      <c r="GIU18" s="197"/>
      <c r="GIV18" s="197"/>
      <c r="GIW18" s="197"/>
      <c r="GIX18" s="197"/>
      <c r="GIY18" s="197"/>
      <c r="GIZ18" s="197"/>
      <c r="GJA18" s="197"/>
      <c r="GJB18" s="197"/>
      <c r="GJC18" s="197"/>
      <c r="GJD18" s="197"/>
      <c r="GJE18" s="197"/>
      <c r="GJF18" s="197"/>
      <c r="GJG18" s="197"/>
      <c r="GJH18" s="197"/>
      <c r="GJI18" s="197"/>
      <c r="GJJ18" s="197"/>
      <c r="GJK18" s="197"/>
      <c r="GJL18" s="197"/>
      <c r="GJM18" s="197"/>
      <c r="GJN18" s="197"/>
      <c r="GJO18" s="197"/>
      <c r="GJP18" s="197"/>
      <c r="GJQ18" s="197"/>
      <c r="GJR18" s="197"/>
      <c r="GJS18" s="197"/>
      <c r="GJT18" s="197"/>
      <c r="GJU18" s="197"/>
      <c r="GJV18" s="197"/>
      <c r="GJW18" s="197"/>
      <c r="GJX18" s="197"/>
      <c r="GJY18" s="197"/>
      <c r="GJZ18" s="197"/>
      <c r="GKA18" s="197"/>
      <c r="GKB18" s="197"/>
      <c r="GKC18" s="197"/>
      <c r="GKD18" s="197"/>
      <c r="GKE18" s="197"/>
      <c r="GKF18" s="197"/>
      <c r="GKG18" s="197"/>
      <c r="GKH18" s="197"/>
      <c r="GKI18" s="197"/>
      <c r="GKJ18" s="197"/>
      <c r="GKK18" s="197"/>
      <c r="GKL18" s="197"/>
      <c r="GKM18" s="197"/>
      <c r="GKN18" s="197"/>
      <c r="GKO18" s="197"/>
      <c r="GKP18" s="197"/>
      <c r="GKQ18" s="197"/>
      <c r="GKR18" s="197"/>
      <c r="GKS18" s="197"/>
      <c r="GKT18" s="197"/>
      <c r="GKU18" s="197"/>
      <c r="GKV18" s="197"/>
      <c r="GKW18" s="197"/>
      <c r="GKX18" s="197"/>
      <c r="GKY18" s="197"/>
      <c r="GKZ18" s="197"/>
      <c r="GLA18" s="197"/>
      <c r="GLB18" s="197"/>
      <c r="GLC18" s="197"/>
      <c r="GLD18" s="197"/>
      <c r="GLE18" s="197"/>
      <c r="GLF18" s="197"/>
      <c r="GLG18" s="197"/>
      <c r="GLH18" s="197"/>
      <c r="GLI18" s="197"/>
      <c r="GLJ18" s="197"/>
      <c r="GLK18" s="197"/>
      <c r="GLL18" s="197"/>
      <c r="GLM18" s="197"/>
      <c r="GLN18" s="197"/>
      <c r="GLO18" s="197"/>
      <c r="GLP18" s="197"/>
      <c r="GLQ18" s="197"/>
      <c r="GLR18" s="197"/>
      <c r="GLS18" s="197"/>
      <c r="GLT18" s="197"/>
      <c r="GLU18" s="197"/>
      <c r="GLV18" s="197"/>
      <c r="GLW18" s="197"/>
      <c r="GLX18" s="197"/>
      <c r="GLY18" s="197"/>
      <c r="GLZ18" s="197"/>
      <c r="GMA18" s="197"/>
      <c r="GMB18" s="197"/>
      <c r="GMC18" s="197"/>
      <c r="GMD18" s="197"/>
      <c r="GME18" s="197"/>
      <c r="GMF18" s="197"/>
      <c r="GMG18" s="197"/>
      <c r="GMH18" s="197"/>
      <c r="GMI18" s="197"/>
      <c r="GMJ18" s="197"/>
      <c r="GMK18" s="197"/>
      <c r="GML18" s="197"/>
      <c r="GMM18" s="197"/>
      <c r="GMN18" s="197"/>
      <c r="GMO18" s="197"/>
      <c r="GMP18" s="197"/>
      <c r="GMQ18" s="197"/>
      <c r="GMR18" s="197"/>
      <c r="GMS18" s="197"/>
      <c r="GMT18" s="197"/>
      <c r="GMU18" s="197"/>
      <c r="GMV18" s="197"/>
      <c r="GMW18" s="197"/>
      <c r="GMX18" s="197"/>
      <c r="GMY18" s="197"/>
      <c r="GMZ18" s="197"/>
      <c r="GNA18" s="197"/>
      <c r="GNB18" s="197"/>
      <c r="GNC18" s="197"/>
      <c r="GND18" s="197"/>
      <c r="GNE18" s="197"/>
      <c r="GNF18" s="197"/>
      <c r="GNG18" s="197"/>
      <c r="GNH18" s="197"/>
      <c r="GNI18" s="197"/>
      <c r="GNJ18" s="197"/>
      <c r="GNK18" s="197"/>
      <c r="GNL18" s="197"/>
      <c r="GNM18" s="197"/>
      <c r="GNN18" s="197"/>
      <c r="GNO18" s="197"/>
      <c r="GNP18" s="197"/>
      <c r="GNQ18" s="197"/>
      <c r="GNR18" s="197"/>
      <c r="GNS18" s="197"/>
      <c r="GNT18" s="197"/>
      <c r="GNU18" s="197"/>
      <c r="GNV18" s="197"/>
      <c r="GNW18" s="197"/>
      <c r="GNX18" s="197"/>
      <c r="GNY18" s="197"/>
      <c r="GNZ18" s="197"/>
      <c r="GOA18" s="197"/>
      <c r="GOB18" s="197"/>
      <c r="GOC18" s="197"/>
      <c r="GOD18" s="197"/>
      <c r="GOE18" s="197"/>
      <c r="GOF18" s="197"/>
      <c r="GOG18" s="197"/>
      <c r="GOH18" s="197"/>
      <c r="GOI18" s="197"/>
      <c r="GOJ18" s="197"/>
      <c r="GOK18" s="197"/>
      <c r="GOL18" s="197"/>
      <c r="GOM18" s="197"/>
      <c r="GON18" s="197"/>
      <c r="GOO18" s="197"/>
      <c r="GOP18" s="197"/>
      <c r="GOQ18" s="197"/>
      <c r="GOR18" s="197"/>
      <c r="GOS18" s="197"/>
      <c r="GOT18" s="197"/>
      <c r="GOU18" s="197"/>
      <c r="GOV18" s="197"/>
      <c r="GOW18" s="197"/>
      <c r="GOX18" s="197"/>
      <c r="GOY18" s="197"/>
      <c r="GOZ18" s="197"/>
      <c r="GPA18" s="197"/>
      <c r="GPB18" s="197"/>
      <c r="GPC18" s="197"/>
      <c r="GPD18" s="197"/>
      <c r="GPE18" s="197"/>
      <c r="GPF18" s="197"/>
      <c r="GPG18" s="197"/>
      <c r="GPH18" s="197"/>
      <c r="GPI18" s="197"/>
      <c r="GPJ18" s="197"/>
      <c r="GPK18" s="197"/>
      <c r="GPL18" s="197"/>
      <c r="GPM18" s="197"/>
      <c r="GPN18" s="197"/>
      <c r="GPO18" s="197"/>
      <c r="GPP18" s="197"/>
      <c r="GPQ18" s="197"/>
      <c r="GPR18" s="197"/>
      <c r="GPS18" s="197"/>
      <c r="GPT18" s="197"/>
      <c r="GPU18" s="197"/>
      <c r="GPV18" s="197"/>
      <c r="GPW18" s="197"/>
      <c r="GPX18" s="197"/>
      <c r="GPY18" s="197"/>
      <c r="GPZ18" s="197"/>
      <c r="GQA18" s="197"/>
      <c r="GQB18" s="197"/>
      <c r="GQC18" s="197"/>
      <c r="GQD18" s="197"/>
      <c r="GQE18" s="197"/>
      <c r="GQF18" s="197"/>
      <c r="GQG18" s="197"/>
      <c r="GQH18" s="197"/>
      <c r="GQI18" s="197"/>
      <c r="GQJ18" s="197"/>
      <c r="GQK18" s="197"/>
      <c r="GQL18" s="197"/>
      <c r="GQM18" s="197"/>
      <c r="GQN18" s="197"/>
      <c r="GQO18" s="197"/>
      <c r="GQP18" s="197"/>
      <c r="GQQ18" s="197"/>
      <c r="GQR18" s="197"/>
      <c r="GQS18" s="197"/>
      <c r="GQT18" s="197"/>
      <c r="GQU18" s="197"/>
      <c r="GQV18" s="197"/>
      <c r="GQW18" s="197"/>
      <c r="GQX18" s="197"/>
      <c r="GQY18" s="197"/>
      <c r="GQZ18" s="197"/>
      <c r="GRA18" s="197"/>
      <c r="GRB18" s="197"/>
      <c r="GRC18" s="197"/>
      <c r="GRD18" s="197"/>
      <c r="GRE18" s="197"/>
      <c r="GRF18" s="197"/>
      <c r="GRG18" s="197"/>
      <c r="GRH18" s="197"/>
      <c r="GRI18" s="197"/>
      <c r="GRJ18" s="197"/>
      <c r="GRK18" s="197"/>
      <c r="GRL18" s="197"/>
      <c r="GRM18" s="197"/>
      <c r="GRN18" s="197"/>
      <c r="GRO18" s="197"/>
      <c r="GRP18" s="197"/>
      <c r="GRQ18" s="197"/>
      <c r="GRR18" s="197"/>
      <c r="GRS18" s="197"/>
      <c r="GRT18" s="197"/>
      <c r="GRU18" s="197"/>
      <c r="GRV18" s="197"/>
      <c r="GRW18" s="197"/>
      <c r="GRX18" s="197"/>
      <c r="GRY18" s="197"/>
      <c r="GRZ18" s="197"/>
      <c r="GSA18" s="197"/>
      <c r="GSB18" s="197"/>
      <c r="GSC18" s="197"/>
      <c r="GSD18" s="197"/>
      <c r="GSE18" s="197"/>
      <c r="GSF18" s="197"/>
      <c r="GSG18" s="197"/>
      <c r="GSH18" s="197"/>
      <c r="GSI18" s="197"/>
      <c r="GSJ18" s="197"/>
      <c r="GSK18" s="197"/>
      <c r="GSL18" s="197"/>
      <c r="GSM18" s="197"/>
      <c r="GSN18" s="197"/>
      <c r="GSO18" s="197"/>
      <c r="GSP18" s="197"/>
      <c r="GSQ18" s="197"/>
      <c r="GSR18" s="197"/>
      <c r="GSS18" s="197"/>
      <c r="GST18" s="197"/>
      <c r="GSU18" s="197"/>
      <c r="GSV18" s="197"/>
      <c r="GSW18" s="197"/>
      <c r="GSX18" s="197"/>
      <c r="GSY18" s="197"/>
      <c r="GSZ18" s="197"/>
      <c r="GTA18" s="197"/>
      <c r="GTB18" s="197"/>
      <c r="GTC18" s="197"/>
      <c r="GTD18" s="197"/>
      <c r="GTE18" s="197"/>
      <c r="GTF18" s="197"/>
      <c r="GTG18" s="197"/>
      <c r="GTH18" s="197"/>
      <c r="GTI18" s="197"/>
      <c r="GTJ18" s="197"/>
      <c r="GTK18" s="197"/>
      <c r="GTL18" s="197"/>
      <c r="GTM18" s="197"/>
      <c r="GTN18" s="197"/>
      <c r="GTO18" s="197"/>
      <c r="GTP18" s="197"/>
      <c r="GTQ18" s="197"/>
      <c r="GTR18" s="197"/>
      <c r="GTS18" s="197"/>
      <c r="GTT18" s="197"/>
      <c r="GTU18" s="197"/>
      <c r="GTV18" s="197"/>
      <c r="GTW18" s="197"/>
      <c r="GTX18" s="197"/>
      <c r="GTY18" s="197"/>
      <c r="GTZ18" s="197"/>
      <c r="GUA18" s="197"/>
      <c r="GUB18" s="197"/>
      <c r="GUC18" s="197"/>
      <c r="GUD18" s="197"/>
      <c r="GUE18" s="197"/>
      <c r="GUF18" s="197"/>
      <c r="GUG18" s="197"/>
      <c r="GUH18" s="197"/>
      <c r="GUI18" s="197"/>
      <c r="GUJ18" s="197"/>
      <c r="GUK18" s="197"/>
      <c r="GUL18" s="197"/>
      <c r="GUM18" s="197"/>
      <c r="GUN18" s="197"/>
      <c r="GUO18" s="197"/>
      <c r="GUP18" s="197"/>
      <c r="GUQ18" s="197"/>
      <c r="GUR18" s="197"/>
      <c r="GUS18" s="197"/>
      <c r="GUT18" s="197"/>
      <c r="GUU18" s="197"/>
      <c r="GUV18" s="197"/>
      <c r="GUW18" s="197"/>
      <c r="GUX18" s="197"/>
      <c r="GUY18" s="197"/>
      <c r="GUZ18" s="197"/>
      <c r="GVA18" s="197"/>
      <c r="GVB18" s="197"/>
      <c r="GVC18" s="197"/>
      <c r="GVD18" s="197"/>
      <c r="GVE18" s="197"/>
      <c r="GVF18" s="197"/>
      <c r="GVG18" s="197"/>
      <c r="GVH18" s="197"/>
      <c r="GVI18" s="197"/>
      <c r="GVJ18" s="197"/>
      <c r="GVK18" s="197"/>
      <c r="GVL18" s="197"/>
      <c r="GVM18" s="197"/>
      <c r="GVN18" s="197"/>
      <c r="GVO18" s="197"/>
      <c r="GVP18" s="197"/>
      <c r="GVQ18" s="197"/>
      <c r="GVR18" s="197"/>
      <c r="GVS18" s="197"/>
      <c r="GVT18" s="197"/>
      <c r="GVU18" s="197"/>
      <c r="GVV18" s="197"/>
      <c r="GVW18" s="197"/>
      <c r="GVX18" s="197"/>
      <c r="GVY18" s="197"/>
      <c r="GVZ18" s="197"/>
      <c r="GWA18" s="197"/>
      <c r="GWB18" s="197"/>
      <c r="GWC18" s="197"/>
      <c r="GWD18" s="197"/>
      <c r="GWE18" s="197"/>
      <c r="GWF18" s="197"/>
      <c r="GWG18" s="197"/>
      <c r="GWH18" s="197"/>
      <c r="GWI18" s="197"/>
      <c r="GWJ18" s="197"/>
      <c r="GWK18" s="197"/>
      <c r="GWL18" s="197"/>
      <c r="GWM18" s="197"/>
      <c r="GWN18" s="197"/>
      <c r="GWO18" s="197"/>
      <c r="GWP18" s="197"/>
      <c r="GWQ18" s="197"/>
      <c r="GWR18" s="197"/>
      <c r="GWS18" s="197"/>
      <c r="GWT18" s="197"/>
      <c r="GWU18" s="197"/>
      <c r="GWV18" s="197"/>
      <c r="GWW18" s="197"/>
      <c r="GWX18" s="197"/>
      <c r="GWY18" s="197"/>
      <c r="GWZ18" s="197"/>
      <c r="GXA18" s="197"/>
      <c r="GXB18" s="197"/>
      <c r="GXC18" s="197"/>
      <c r="GXD18" s="197"/>
      <c r="GXE18" s="197"/>
      <c r="GXF18" s="197"/>
      <c r="GXG18" s="197"/>
      <c r="GXH18" s="197"/>
      <c r="GXI18" s="197"/>
      <c r="GXJ18" s="197"/>
      <c r="GXK18" s="197"/>
      <c r="GXL18" s="197"/>
      <c r="GXM18" s="197"/>
      <c r="GXN18" s="197"/>
      <c r="GXO18" s="197"/>
      <c r="GXP18" s="197"/>
      <c r="GXQ18" s="197"/>
      <c r="GXR18" s="197"/>
      <c r="GXS18" s="197"/>
      <c r="GXT18" s="197"/>
      <c r="GXU18" s="197"/>
      <c r="GXV18" s="197"/>
      <c r="GXW18" s="197"/>
      <c r="GXX18" s="197"/>
      <c r="GXY18" s="197"/>
      <c r="GXZ18" s="197"/>
      <c r="GYA18" s="197"/>
      <c r="GYB18" s="197"/>
      <c r="GYC18" s="197"/>
      <c r="GYD18" s="197"/>
      <c r="GYE18" s="197"/>
      <c r="GYF18" s="197"/>
      <c r="GYG18" s="197"/>
      <c r="GYH18" s="197"/>
      <c r="GYI18" s="197"/>
      <c r="GYJ18" s="197"/>
      <c r="GYK18" s="197"/>
      <c r="GYL18" s="197"/>
      <c r="GYM18" s="197"/>
      <c r="GYN18" s="197"/>
      <c r="GYO18" s="197"/>
      <c r="GYP18" s="197"/>
      <c r="GYQ18" s="197"/>
      <c r="GYR18" s="197"/>
      <c r="GYS18" s="197"/>
      <c r="GYT18" s="197"/>
      <c r="GYU18" s="197"/>
      <c r="GYV18" s="197"/>
      <c r="GYW18" s="197"/>
      <c r="GYX18" s="197"/>
      <c r="GYY18" s="197"/>
      <c r="GYZ18" s="197"/>
      <c r="GZA18" s="197"/>
      <c r="GZB18" s="197"/>
      <c r="GZC18" s="197"/>
      <c r="GZD18" s="197"/>
      <c r="GZE18" s="197"/>
      <c r="GZF18" s="197"/>
      <c r="GZG18" s="197"/>
      <c r="GZH18" s="197"/>
      <c r="GZI18" s="197"/>
      <c r="GZJ18" s="197"/>
      <c r="GZK18" s="197"/>
      <c r="GZL18" s="197"/>
      <c r="GZM18" s="197"/>
      <c r="GZN18" s="197"/>
      <c r="GZO18" s="197"/>
      <c r="GZP18" s="197"/>
      <c r="GZQ18" s="197"/>
      <c r="GZR18" s="197"/>
      <c r="GZS18" s="197"/>
      <c r="GZT18" s="197"/>
      <c r="GZU18" s="197"/>
      <c r="GZV18" s="197"/>
      <c r="GZW18" s="197"/>
      <c r="GZX18" s="197"/>
      <c r="GZY18" s="197"/>
      <c r="GZZ18" s="197"/>
      <c r="HAA18" s="197"/>
      <c r="HAB18" s="197"/>
      <c r="HAC18" s="197"/>
      <c r="HAD18" s="197"/>
      <c r="HAE18" s="197"/>
      <c r="HAF18" s="197"/>
      <c r="HAG18" s="197"/>
      <c r="HAH18" s="197"/>
      <c r="HAI18" s="197"/>
      <c r="HAJ18" s="197"/>
      <c r="HAK18" s="197"/>
      <c r="HAL18" s="197"/>
      <c r="HAM18" s="197"/>
      <c r="HAN18" s="197"/>
      <c r="HAO18" s="197"/>
      <c r="HAP18" s="197"/>
      <c r="HAQ18" s="197"/>
      <c r="HAR18" s="197"/>
      <c r="HAS18" s="197"/>
      <c r="HAT18" s="197"/>
      <c r="HAU18" s="197"/>
      <c r="HAV18" s="197"/>
      <c r="HAW18" s="197"/>
      <c r="HAX18" s="197"/>
      <c r="HAY18" s="197"/>
      <c r="HAZ18" s="197"/>
      <c r="HBA18" s="197"/>
      <c r="HBB18" s="197"/>
      <c r="HBC18" s="197"/>
      <c r="HBD18" s="197"/>
      <c r="HBE18" s="197"/>
      <c r="HBF18" s="197"/>
      <c r="HBG18" s="197"/>
      <c r="HBH18" s="197"/>
      <c r="HBI18" s="197"/>
      <c r="HBJ18" s="197"/>
      <c r="HBK18" s="197"/>
      <c r="HBL18" s="197"/>
      <c r="HBM18" s="197"/>
      <c r="HBN18" s="197"/>
      <c r="HBO18" s="197"/>
      <c r="HBP18" s="197"/>
      <c r="HBQ18" s="197"/>
      <c r="HBR18" s="197"/>
      <c r="HBS18" s="197"/>
      <c r="HBT18" s="197"/>
      <c r="HBU18" s="197"/>
      <c r="HBV18" s="197"/>
      <c r="HBW18" s="197"/>
      <c r="HBX18" s="197"/>
      <c r="HBY18" s="197"/>
      <c r="HBZ18" s="197"/>
      <c r="HCA18" s="197"/>
      <c r="HCB18" s="197"/>
      <c r="HCC18" s="197"/>
      <c r="HCD18" s="197"/>
      <c r="HCE18" s="197"/>
      <c r="HCF18" s="197"/>
      <c r="HCG18" s="197"/>
      <c r="HCH18" s="197"/>
      <c r="HCI18" s="197"/>
      <c r="HCJ18" s="197"/>
      <c r="HCK18" s="197"/>
      <c r="HCL18" s="197"/>
      <c r="HCM18" s="197"/>
      <c r="HCN18" s="197"/>
      <c r="HCO18" s="197"/>
      <c r="HCP18" s="197"/>
      <c r="HCQ18" s="197"/>
      <c r="HCR18" s="197"/>
      <c r="HCS18" s="197"/>
      <c r="HCT18" s="197"/>
      <c r="HCU18" s="197"/>
      <c r="HCV18" s="197"/>
      <c r="HCW18" s="197"/>
      <c r="HCX18" s="197"/>
      <c r="HCY18" s="197"/>
      <c r="HCZ18" s="197"/>
      <c r="HDA18" s="197"/>
      <c r="HDB18" s="197"/>
      <c r="HDC18" s="197"/>
      <c r="HDD18" s="197"/>
      <c r="HDE18" s="197"/>
      <c r="HDF18" s="197"/>
      <c r="HDG18" s="197"/>
      <c r="HDH18" s="197"/>
      <c r="HDI18" s="197"/>
      <c r="HDJ18" s="197"/>
      <c r="HDK18" s="197"/>
      <c r="HDL18" s="197"/>
      <c r="HDM18" s="197"/>
      <c r="HDN18" s="197"/>
      <c r="HDO18" s="197"/>
      <c r="HDP18" s="197"/>
      <c r="HDQ18" s="197"/>
      <c r="HDR18" s="197"/>
      <c r="HDS18" s="197"/>
      <c r="HDT18" s="197"/>
      <c r="HDU18" s="197"/>
      <c r="HDV18" s="197"/>
      <c r="HDW18" s="197"/>
      <c r="HDX18" s="197"/>
      <c r="HDY18" s="197"/>
      <c r="HDZ18" s="197"/>
      <c r="HEA18" s="197"/>
      <c r="HEB18" s="197"/>
      <c r="HEC18" s="197"/>
      <c r="HED18" s="197"/>
      <c r="HEE18" s="197"/>
      <c r="HEF18" s="197"/>
      <c r="HEG18" s="197"/>
      <c r="HEH18" s="197"/>
      <c r="HEI18" s="197"/>
      <c r="HEJ18" s="197"/>
      <c r="HEK18" s="197"/>
      <c r="HEL18" s="197"/>
      <c r="HEM18" s="197"/>
      <c r="HEN18" s="197"/>
      <c r="HEO18" s="197"/>
      <c r="HEP18" s="197"/>
      <c r="HEQ18" s="197"/>
      <c r="HER18" s="197"/>
      <c r="HES18" s="197"/>
      <c r="HET18" s="197"/>
      <c r="HEU18" s="197"/>
      <c r="HEV18" s="197"/>
      <c r="HEW18" s="197"/>
      <c r="HEX18" s="197"/>
      <c r="HEY18" s="197"/>
      <c r="HEZ18" s="197"/>
      <c r="HFA18" s="197"/>
      <c r="HFB18" s="197"/>
      <c r="HFC18" s="197"/>
      <c r="HFD18" s="197"/>
      <c r="HFE18" s="197"/>
      <c r="HFF18" s="197"/>
      <c r="HFG18" s="197"/>
      <c r="HFH18" s="197"/>
      <c r="HFI18" s="197"/>
      <c r="HFJ18" s="197"/>
      <c r="HFK18" s="197"/>
      <c r="HFL18" s="197"/>
      <c r="HFM18" s="197"/>
      <c r="HFN18" s="197"/>
      <c r="HFO18" s="197"/>
      <c r="HFP18" s="197"/>
      <c r="HFQ18" s="197"/>
      <c r="HFR18" s="197"/>
      <c r="HFS18" s="197"/>
      <c r="HFT18" s="197"/>
      <c r="HFU18" s="197"/>
      <c r="HFV18" s="197"/>
      <c r="HFW18" s="197"/>
      <c r="HFX18" s="197"/>
      <c r="HFY18" s="197"/>
      <c r="HFZ18" s="197"/>
      <c r="HGA18" s="197"/>
      <c r="HGB18" s="197"/>
      <c r="HGC18" s="197"/>
      <c r="HGD18" s="197"/>
      <c r="HGE18" s="197"/>
      <c r="HGF18" s="197"/>
      <c r="HGG18" s="197"/>
      <c r="HGH18" s="197"/>
      <c r="HGI18" s="197"/>
      <c r="HGJ18" s="197"/>
      <c r="HGK18" s="197"/>
      <c r="HGL18" s="197"/>
      <c r="HGM18" s="197"/>
      <c r="HGN18" s="197"/>
      <c r="HGO18" s="197"/>
      <c r="HGP18" s="197"/>
      <c r="HGQ18" s="197"/>
      <c r="HGR18" s="197"/>
      <c r="HGS18" s="197"/>
      <c r="HGT18" s="197"/>
      <c r="HGU18" s="197"/>
      <c r="HGV18" s="197"/>
      <c r="HGW18" s="197"/>
      <c r="HGX18" s="197"/>
      <c r="HGY18" s="197"/>
      <c r="HGZ18" s="197"/>
      <c r="HHA18" s="197"/>
      <c r="HHB18" s="197"/>
      <c r="HHC18" s="197"/>
      <c r="HHD18" s="197"/>
      <c r="HHE18" s="197"/>
      <c r="HHF18" s="197"/>
      <c r="HHG18" s="197"/>
      <c r="HHH18" s="197"/>
      <c r="HHI18" s="197"/>
      <c r="HHJ18" s="197"/>
      <c r="HHK18" s="197"/>
      <c r="HHL18" s="197"/>
      <c r="HHM18" s="197"/>
      <c r="HHN18" s="197"/>
      <c r="HHO18" s="197"/>
      <c r="HHP18" s="197"/>
      <c r="HHQ18" s="197"/>
      <c r="HHR18" s="197"/>
      <c r="HHS18" s="197"/>
      <c r="HHT18" s="197"/>
      <c r="HHU18" s="197"/>
      <c r="HHV18" s="197"/>
      <c r="HHW18" s="197"/>
      <c r="HHX18" s="197"/>
      <c r="HHY18" s="197"/>
      <c r="HHZ18" s="197"/>
      <c r="HIA18" s="197"/>
      <c r="HIB18" s="197"/>
      <c r="HIC18" s="197"/>
      <c r="HID18" s="197"/>
      <c r="HIE18" s="197"/>
      <c r="HIF18" s="197"/>
      <c r="HIG18" s="197"/>
      <c r="HIH18" s="197"/>
      <c r="HII18" s="197"/>
      <c r="HIJ18" s="197"/>
      <c r="HIK18" s="197"/>
      <c r="HIL18" s="197"/>
      <c r="HIM18" s="197"/>
      <c r="HIN18" s="197"/>
      <c r="HIO18" s="197"/>
      <c r="HIP18" s="197"/>
      <c r="HIQ18" s="197"/>
      <c r="HIR18" s="197"/>
      <c r="HIS18" s="197"/>
      <c r="HIT18" s="197"/>
      <c r="HIU18" s="197"/>
      <c r="HIV18" s="197"/>
      <c r="HIW18" s="197"/>
      <c r="HIX18" s="197"/>
      <c r="HIY18" s="197"/>
      <c r="HIZ18" s="197"/>
      <c r="HJA18" s="197"/>
      <c r="HJB18" s="197"/>
      <c r="HJC18" s="197"/>
      <c r="HJD18" s="197"/>
      <c r="HJE18" s="197"/>
      <c r="HJF18" s="197"/>
      <c r="HJG18" s="197"/>
      <c r="HJH18" s="197"/>
      <c r="HJI18" s="197"/>
      <c r="HJJ18" s="197"/>
      <c r="HJK18" s="197"/>
      <c r="HJL18" s="197"/>
      <c r="HJM18" s="197"/>
      <c r="HJN18" s="197"/>
      <c r="HJO18" s="197"/>
      <c r="HJP18" s="197"/>
      <c r="HJQ18" s="197"/>
      <c r="HJR18" s="197"/>
      <c r="HJS18" s="197"/>
      <c r="HJT18" s="197"/>
      <c r="HJU18" s="197"/>
      <c r="HJV18" s="197"/>
      <c r="HJW18" s="197"/>
      <c r="HJX18" s="197"/>
      <c r="HJY18" s="197"/>
      <c r="HJZ18" s="197"/>
      <c r="HKA18" s="197"/>
      <c r="HKB18" s="197"/>
      <c r="HKC18" s="197"/>
      <c r="HKD18" s="197"/>
      <c r="HKE18" s="197"/>
      <c r="HKF18" s="197"/>
      <c r="HKG18" s="197"/>
      <c r="HKH18" s="197"/>
      <c r="HKI18" s="197"/>
      <c r="HKJ18" s="197"/>
      <c r="HKK18" s="197"/>
      <c r="HKL18" s="197"/>
      <c r="HKM18" s="197"/>
      <c r="HKN18" s="197"/>
      <c r="HKO18" s="197"/>
      <c r="HKP18" s="197"/>
      <c r="HKQ18" s="197"/>
      <c r="HKR18" s="197"/>
      <c r="HKS18" s="197"/>
      <c r="HKT18" s="197"/>
      <c r="HKU18" s="197"/>
      <c r="HKV18" s="197"/>
      <c r="HKW18" s="197"/>
      <c r="HKX18" s="197"/>
      <c r="HKY18" s="197"/>
      <c r="HKZ18" s="197"/>
      <c r="HLA18" s="197"/>
      <c r="HLB18" s="197"/>
      <c r="HLC18" s="197"/>
      <c r="HLD18" s="197"/>
      <c r="HLE18" s="197"/>
      <c r="HLF18" s="197"/>
      <c r="HLG18" s="197"/>
      <c r="HLH18" s="197"/>
      <c r="HLI18" s="197"/>
      <c r="HLJ18" s="197"/>
      <c r="HLK18" s="197"/>
      <c r="HLL18" s="197"/>
      <c r="HLM18" s="197"/>
      <c r="HLN18" s="197"/>
      <c r="HLO18" s="197"/>
      <c r="HLP18" s="197"/>
      <c r="HLQ18" s="197"/>
      <c r="HLR18" s="197"/>
      <c r="HLS18" s="197"/>
      <c r="HLT18" s="197"/>
      <c r="HLU18" s="197"/>
      <c r="HLV18" s="197"/>
      <c r="HLW18" s="197"/>
      <c r="HLX18" s="197"/>
      <c r="HLY18" s="197"/>
      <c r="HLZ18" s="197"/>
      <c r="HMA18" s="197"/>
      <c r="HMB18" s="197"/>
      <c r="HMC18" s="197"/>
      <c r="HMD18" s="197"/>
      <c r="HME18" s="197"/>
      <c r="HMF18" s="197"/>
      <c r="HMG18" s="197"/>
      <c r="HMH18" s="197"/>
      <c r="HMI18" s="197"/>
      <c r="HMJ18" s="197"/>
      <c r="HMK18" s="197"/>
      <c r="HML18" s="197"/>
      <c r="HMM18" s="197"/>
      <c r="HMN18" s="197"/>
      <c r="HMO18" s="197"/>
      <c r="HMP18" s="197"/>
      <c r="HMQ18" s="197"/>
      <c r="HMR18" s="197"/>
      <c r="HMS18" s="197"/>
      <c r="HMT18" s="197"/>
      <c r="HMU18" s="197"/>
      <c r="HMV18" s="197"/>
      <c r="HMW18" s="197"/>
      <c r="HMX18" s="197"/>
      <c r="HMY18" s="197"/>
      <c r="HMZ18" s="197"/>
      <c r="HNA18" s="197"/>
      <c r="HNB18" s="197"/>
      <c r="HNC18" s="197"/>
      <c r="HND18" s="197"/>
      <c r="HNE18" s="197"/>
      <c r="HNF18" s="197"/>
      <c r="HNG18" s="197"/>
      <c r="HNH18" s="197"/>
      <c r="HNI18" s="197"/>
      <c r="HNJ18" s="197"/>
      <c r="HNK18" s="197"/>
      <c r="HNL18" s="197"/>
      <c r="HNM18" s="197"/>
      <c r="HNN18" s="197"/>
      <c r="HNO18" s="197"/>
      <c r="HNP18" s="197"/>
      <c r="HNQ18" s="197"/>
      <c r="HNR18" s="197"/>
      <c r="HNS18" s="197"/>
      <c r="HNT18" s="197"/>
      <c r="HNU18" s="197"/>
      <c r="HNV18" s="197"/>
      <c r="HNW18" s="197"/>
      <c r="HNX18" s="197"/>
      <c r="HNY18" s="197"/>
      <c r="HNZ18" s="197"/>
      <c r="HOA18" s="197"/>
      <c r="HOB18" s="197"/>
      <c r="HOC18" s="197"/>
      <c r="HOD18" s="197"/>
      <c r="HOE18" s="197"/>
      <c r="HOF18" s="197"/>
      <c r="HOG18" s="197"/>
      <c r="HOH18" s="197"/>
      <c r="HOI18" s="197"/>
      <c r="HOJ18" s="197"/>
      <c r="HOK18" s="197"/>
      <c r="HOL18" s="197"/>
      <c r="HOM18" s="197"/>
      <c r="HON18" s="197"/>
      <c r="HOO18" s="197"/>
      <c r="HOP18" s="197"/>
      <c r="HOQ18" s="197"/>
      <c r="HOR18" s="197"/>
      <c r="HOS18" s="197"/>
      <c r="HOT18" s="197"/>
      <c r="HOU18" s="197"/>
      <c r="HOV18" s="197"/>
      <c r="HOW18" s="197"/>
      <c r="HOX18" s="197"/>
      <c r="HOY18" s="197"/>
      <c r="HOZ18" s="197"/>
      <c r="HPA18" s="197"/>
      <c r="HPB18" s="197"/>
      <c r="HPC18" s="197"/>
      <c r="HPD18" s="197"/>
      <c r="HPE18" s="197"/>
      <c r="HPF18" s="197"/>
      <c r="HPG18" s="197"/>
      <c r="HPH18" s="197"/>
      <c r="HPI18" s="197"/>
      <c r="HPJ18" s="197"/>
      <c r="HPK18" s="197"/>
      <c r="HPL18" s="197"/>
      <c r="HPM18" s="197"/>
      <c r="HPN18" s="197"/>
      <c r="HPO18" s="197"/>
      <c r="HPP18" s="197"/>
      <c r="HPQ18" s="197"/>
      <c r="HPR18" s="197"/>
      <c r="HPS18" s="197"/>
      <c r="HPT18" s="197"/>
      <c r="HPU18" s="197"/>
      <c r="HPV18" s="197"/>
      <c r="HPW18" s="197"/>
      <c r="HPX18" s="197"/>
      <c r="HPY18" s="197"/>
      <c r="HPZ18" s="197"/>
      <c r="HQA18" s="197"/>
      <c r="HQB18" s="197"/>
      <c r="HQC18" s="197"/>
      <c r="HQD18" s="197"/>
      <c r="HQE18" s="197"/>
      <c r="HQF18" s="197"/>
      <c r="HQG18" s="197"/>
      <c r="HQH18" s="197"/>
      <c r="HQI18" s="197"/>
      <c r="HQJ18" s="197"/>
      <c r="HQK18" s="197"/>
      <c r="HQL18" s="197"/>
      <c r="HQM18" s="197"/>
      <c r="HQN18" s="197"/>
      <c r="HQO18" s="197"/>
      <c r="HQP18" s="197"/>
      <c r="HQQ18" s="197"/>
      <c r="HQR18" s="197"/>
      <c r="HQS18" s="197"/>
      <c r="HQT18" s="197"/>
      <c r="HQU18" s="197"/>
      <c r="HQV18" s="197"/>
      <c r="HQW18" s="197"/>
      <c r="HQX18" s="197"/>
      <c r="HQY18" s="197"/>
      <c r="HQZ18" s="197"/>
      <c r="HRA18" s="197"/>
      <c r="HRB18" s="197"/>
      <c r="HRC18" s="197"/>
      <c r="HRD18" s="197"/>
      <c r="HRE18" s="197"/>
      <c r="HRF18" s="197"/>
      <c r="HRG18" s="197"/>
      <c r="HRH18" s="197"/>
      <c r="HRI18" s="197"/>
      <c r="HRJ18" s="197"/>
      <c r="HRK18" s="197"/>
      <c r="HRL18" s="197"/>
      <c r="HRM18" s="197"/>
      <c r="HRN18" s="197"/>
      <c r="HRO18" s="197"/>
      <c r="HRP18" s="197"/>
      <c r="HRQ18" s="197"/>
      <c r="HRR18" s="197"/>
      <c r="HRS18" s="197"/>
      <c r="HRT18" s="197"/>
      <c r="HRU18" s="197"/>
      <c r="HRV18" s="197"/>
      <c r="HRW18" s="197"/>
      <c r="HRX18" s="197"/>
      <c r="HRY18" s="197"/>
      <c r="HRZ18" s="197"/>
      <c r="HSA18" s="197"/>
      <c r="HSB18" s="197"/>
      <c r="HSC18" s="197"/>
      <c r="HSD18" s="197"/>
      <c r="HSE18" s="197"/>
      <c r="HSF18" s="197"/>
      <c r="HSG18" s="197"/>
      <c r="HSH18" s="197"/>
      <c r="HSI18" s="197"/>
      <c r="HSJ18" s="197"/>
      <c r="HSK18" s="197"/>
      <c r="HSL18" s="197"/>
      <c r="HSM18" s="197"/>
      <c r="HSN18" s="197"/>
      <c r="HSO18" s="197"/>
      <c r="HSP18" s="197"/>
      <c r="HSQ18" s="197"/>
      <c r="HSR18" s="197"/>
      <c r="HSS18" s="197"/>
      <c r="HST18" s="197"/>
      <c r="HSU18" s="197"/>
      <c r="HSV18" s="197"/>
      <c r="HSW18" s="197"/>
      <c r="HSX18" s="197"/>
      <c r="HSY18" s="197"/>
      <c r="HSZ18" s="197"/>
      <c r="HTA18" s="197"/>
      <c r="HTB18" s="197"/>
      <c r="HTC18" s="197"/>
      <c r="HTD18" s="197"/>
      <c r="HTE18" s="197"/>
      <c r="HTF18" s="197"/>
      <c r="HTG18" s="197"/>
      <c r="HTH18" s="197"/>
      <c r="HTI18" s="197"/>
      <c r="HTJ18" s="197"/>
      <c r="HTK18" s="197"/>
      <c r="HTL18" s="197"/>
      <c r="HTM18" s="197"/>
      <c r="HTN18" s="197"/>
      <c r="HTO18" s="197"/>
      <c r="HTP18" s="197"/>
      <c r="HTQ18" s="197"/>
      <c r="HTR18" s="197"/>
      <c r="HTS18" s="197"/>
      <c r="HTT18" s="197"/>
      <c r="HTU18" s="197"/>
      <c r="HTV18" s="197"/>
      <c r="HTW18" s="197"/>
      <c r="HTX18" s="197"/>
      <c r="HTY18" s="197"/>
      <c r="HTZ18" s="197"/>
      <c r="HUA18" s="197"/>
      <c r="HUB18" s="197"/>
      <c r="HUC18" s="197"/>
      <c r="HUD18" s="197"/>
      <c r="HUE18" s="197"/>
      <c r="HUF18" s="197"/>
      <c r="HUG18" s="197"/>
      <c r="HUH18" s="197"/>
      <c r="HUI18" s="197"/>
      <c r="HUJ18" s="197"/>
      <c r="HUK18" s="197"/>
      <c r="HUL18" s="197"/>
      <c r="HUM18" s="197"/>
      <c r="HUN18" s="197"/>
      <c r="HUO18" s="197"/>
      <c r="HUP18" s="197"/>
      <c r="HUQ18" s="197"/>
      <c r="HUR18" s="197"/>
      <c r="HUS18" s="197"/>
      <c r="HUT18" s="197"/>
      <c r="HUU18" s="197"/>
      <c r="HUV18" s="197"/>
      <c r="HUW18" s="197"/>
      <c r="HUX18" s="197"/>
      <c r="HUY18" s="197"/>
      <c r="HUZ18" s="197"/>
      <c r="HVA18" s="197"/>
      <c r="HVB18" s="197"/>
      <c r="HVC18" s="197"/>
      <c r="HVD18" s="197"/>
      <c r="HVE18" s="197"/>
      <c r="HVF18" s="197"/>
      <c r="HVG18" s="197"/>
      <c r="HVH18" s="197"/>
      <c r="HVI18" s="197"/>
      <c r="HVJ18" s="197"/>
      <c r="HVK18" s="197"/>
      <c r="HVL18" s="197"/>
      <c r="HVM18" s="197"/>
      <c r="HVN18" s="197"/>
      <c r="HVO18" s="197"/>
      <c r="HVP18" s="197"/>
      <c r="HVQ18" s="197"/>
      <c r="HVR18" s="197"/>
      <c r="HVS18" s="197"/>
      <c r="HVT18" s="197"/>
      <c r="HVU18" s="197"/>
      <c r="HVV18" s="197"/>
      <c r="HVW18" s="197"/>
      <c r="HVX18" s="197"/>
      <c r="HVY18" s="197"/>
      <c r="HVZ18" s="197"/>
      <c r="HWA18" s="197"/>
      <c r="HWB18" s="197"/>
      <c r="HWC18" s="197"/>
      <c r="HWD18" s="197"/>
      <c r="HWE18" s="197"/>
      <c r="HWF18" s="197"/>
      <c r="HWG18" s="197"/>
      <c r="HWH18" s="197"/>
      <c r="HWI18" s="197"/>
      <c r="HWJ18" s="197"/>
      <c r="HWK18" s="197"/>
      <c r="HWL18" s="197"/>
      <c r="HWM18" s="197"/>
      <c r="HWN18" s="197"/>
      <c r="HWO18" s="197"/>
      <c r="HWP18" s="197"/>
      <c r="HWQ18" s="197"/>
      <c r="HWR18" s="197"/>
      <c r="HWS18" s="197"/>
      <c r="HWT18" s="197"/>
      <c r="HWU18" s="197"/>
      <c r="HWV18" s="197"/>
      <c r="HWW18" s="197"/>
      <c r="HWX18" s="197"/>
      <c r="HWY18" s="197"/>
      <c r="HWZ18" s="197"/>
      <c r="HXA18" s="197"/>
      <c r="HXB18" s="197"/>
      <c r="HXC18" s="197"/>
      <c r="HXD18" s="197"/>
      <c r="HXE18" s="197"/>
      <c r="HXF18" s="197"/>
      <c r="HXG18" s="197"/>
      <c r="HXH18" s="197"/>
      <c r="HXI18" s="197"/>
      <c r="HXJ18" s="197"/>
      <c r="HXK18" s="197"/>
      <c r="HXL18" s="197"/>
      <c r="HXM18" s="197"/>
      <c r="HXN18" s="197"/>
      <c r="HXO18" s="197"/>
      <c r="HXP18" s="197"/>
      <c r="HXQ18" s="197"/>
      <c r="HXR18" s="197"/>
      <c r="HXS18" s="197"/>
      <c r="HXT18" s="197"/>
      <c r="HXU18" s="197"/>
      <c r="HXV18" s="197"/>
      <c r="HXW18" s="197"/>
      <c r="HXX18" s="197"/>
      <c r="HXY18" s="197"/>
      <c r="HXZ18" s="197"/>
      <c r="HYA18" s="197"/>
      <c r="HYB18" s="197"/>
      <c r="HYC18" s="197"/>
      <c r="HYD18" s="197"/>
      <c r="HYE18" s="197"/>
      <c r="HYF18" s="197"/>
      <c r="HYG18" s="197"/>
      <c r="HYH18" s="197"/>
      <c r="HYI18" s="197"/>
      <c r="HYJ18" s="197"/>
      <c r="HYK18" s="197"/>
      <c r="HYL18" s="197"/>
      <c r="HYM18" s="197"/>
      <c r="HYN18" s="197"/>
      <c r="HYO18" s="197"/>
      <c r="HYP18" s="197"/>
      <c r="HYQ18" s="197"/>
      <c r="HYR18" s="197"/>
      <c r="HYS18" s="197"/>
      <c r="HYT18" s="197"/>
      <c r="HYU18" s="197"/>
      <c r="HYV18" s="197"/>
      <c r="HYW18" s="197"/>
      <c r="HYX18" s="197"/>
      <c r="HYY18" s="197"/>
      <c r="HYZ18" s="197"/>
      <c r="HZA18" s="197"/>
      <c r="HZB18" s="197"/>
      <c r="HZC18" s="197"/>
      <c r="HZD18" s="197"/>
      <c r="HZE18" s="197"/>
      <c r="HZF18" s="197"/>
      <c r="HZG18" s="197"/>
      <c r="HZH18" s="197"/>
      <c r="HZI18" s="197"/>
      <c r="HZJ18" s="197"/>
      <c r="HZK18" s="197"/>
      <c r="HZL18" s="197"/>
      <c r="HZM18" s="197"/>
      <c r="HZN18" s="197"/>
      <c r="HZO18" s="197"/>
      <c r="HZP18" s="197"/>
      <c r="HZQ18" s="197"/>
      <c r="HZR18" s="197"/>
      <c r="HZS18" s="197"/>
      <c r="HZT18" s="197"/>
      <c r="HZU18" s="197"/>
      <c r="HZV18" s="197"/>
      <c r="HZW18" s="197"/>
      <c r="HZX18" s="197"/>
      <c r="HZY18" s="197"/>
      <c r="HZZ18" s="197"/>
      <c r="IAA18" s="197"/>
      <c r="IAB18" s="197"/>
      <c r="IAC18" s="197"/>
      <c r="IAD18" s="197"/>
      <c r="IAE18" s="197"/>
      <c r="IAF18" s="197"/>
      <c r="IAG18" s="197"/>
      <c r="IAH18" s="197"/>
      <c r="IAI18" s="197"/>
      <c r="IAJ18" s="197"/>
      <c r="IAK18" s="197"/>
      <c r="IAL18" s="197"/>
      <c r="IAM18" s="197"/>
      <c r="IAN18" s="197"/>
      <c r="IAO18" s="197"/>
      <c r="IAP18" s="197"/>
      <c r="IAQ18" s="197"/>
      <c r="IAR18" s="197"/>
      <c r="IAS18" s="197"/>
      <c r="IAT18" s="197"/>
      <c r="IAU18" s="197"/>
      <c r="IAV18" s="197"/>
      <c r="IAW18" s="197"/>
      <c r="IAX18" s="197"/>
      <c r="IAY18" s="197"/>
      <c r="IAZ18" s="197"/>
      <c r="IBA18" s="197"/>
      <c r="IBB18" s="197"/>
      <c r="IBC18" s="197"/>
      <c r="IBD18" s="197"/>
      <c r="IBE18" s="197"/>
      <c r="IBF18" s="197"/>
      <c r="IBG18" s="197"/>
      <c r="IBH18" s="197"/>
      <c r="IBI18" s="197"/>
      <c r="IBJ18" s="197"/>
      <c r="IBK18" s="197"/>
      <c r="IBL18" s="197"/>
      <c r="IBM18" s="197"/>
      <c r="IBN18" s="197"/>
      <c r="IBO18" s="197"/>
      <c r="IBP18" s="197"/>
      <c r="IBQ18" s="197"/>
      <c r="IBR18" s="197"/>
      <c r="IBS18" s="197"/>
      <c r="IBT18" s="197"/>
      <c r="IBU18" s="197"/>
      <c r="IBV18" s="197"/>
      <c r="IBW18" s="197"/>
      <c r="IBX18" s="197"/>
      <c r="IBY18" s="197"/>
      <c r="IBZ18" s="197"/>
      <c r="ICA18" s="197"/>
      <c r="ICB18" s="197"/>
      <c r="ICC18" s="197"/>
      <c r="ICD18" s="197"/>
      <c r="ICE18" s="197"/>
      <c r="ICF18" s="197"/>
      <c r="ICG18" s="197"/>
      <c r="ICH18" s="197"/>
      <c r="ICI18" s="197"/>
      <c r="ICJ18" s="197"/>
      <c r="ICK18" s="197"/>
      <c r="ICL18" s="197"/>
      <c r="ICM18" s="197"/>
      <c r="ICN18" s="197"/>
      <c r="ICO18" s="197"/>
      <c r="ICP18" s="197"/>
      <c r="ICQ18" s="197"/>
      <c r="ICR18" s="197"/>
      <c r="ICS18" s="197"/>
      <c r="ICT18" s="197"/>
      <c r="ICU18" s="197"/>
      <c r="ICV18" s="197"/>
      <c r="ICW18" s="197"/>
      <c r="ICX18" s="197"/>
      <c r="ICY18" s="197"/>
      <c r="ICZ18" s="197"/>
      <c r="IDA18" s="197"/>
      <c r="IDB18" s="197"/>
      <c r="IDC18" s="197"/>
      <c r="IDD18" s="197"/>
      <c r="IDE18" s="197"/>
      <c r="IDF18" s="197"/>
      <c r="IDG18" s="197"/>
      <c r="IDH18" s="197"/>
      <c r="IDI18" s="197"/>
      <c r="IDJ18" s="197"/>
      <c r="IDK18" s="197"/>
      <c r="IDL18" s="197"/>
      <c r="IDM18" s="197"/>
      <c r="IDN18" s="197"/>
      <c r="IDO18" s="197"/>
      <c r="IDP18" s="197"/>
      <c r="IDQ18" s="197"/>
      <c r="IDR18" s="197"/>
      <c r="IDS18" s="197"/>
      <c r="IDT18" s="197"/>
      <c r="IDU18" s="197"/>
      <c r="IDV18" s="197"/>
      <c r="IDW18" s="197"/>
      <c r="IDX18" s="197"/>
      <c r="IDY18" s="197"/>
      <c r="IDZ18" s="197"/>
      <c r="IEA18" s="197"/>
      <c r="IEB18" s="197"/>
      <c r="IEC18" s="197"/>
      <c r="IED18" s="197"/>
      <c r="IEE18" s="197"/>
      <c r="IEF18" s="197"/>
      <c r="IEG18" s="197"/>
      <c r="IEH18" s="197"/>
      <c r="IEI18" s="197"/>
      <c r="IEJ18" s="197"/>
      <c r="IEK18" s="197"/>
      <c r="IEL18" s="197"/>
      <c r="IEM18" s="197"/>
      <c r="IEN18" s="197"/>
      <c r="IEO18" s="197"/>
      <c r="IEP18" s="197"/>
      <c r="IEQ18" s="197"/>
      <c r="IER18" s="197"/>
      <c r="IES18" s="197"/>
      <c r="IET18" s="197"/>
      <c r="IEU18" s="197"/>
      <c r="IEV18" s="197"/>
      <c r="IEW18" s="197"/>
      <c r="IEX18" s="197"/>
      <c r="IEY18" s="197"/>
      <c r="IEZ18" s="197"/>
      <c r="IFA18" s="197"/>
      <c r="IFB18" s="197"/>
      <c r="IFC18" s="197"/>
      <c r="IFD18" s="197"/>
      <c r="IFE18" s="197"/>
      <c r="IFF18" s="197"/>
      <c r="IFG18" s="197"/>
      <c r="IFH18" s="197"/>
      <c r="IFI18" s="197"/>
      <c r="IFJ18" s="197"/>
      <c r="IFK18" s="197"/>
      <c r="IFL18" s="197"/>
      <c r="IFM18" s="197"/>
      <c r="IFN18" s="197"/>
      <c r="IFO18" s="197"/>
      <c r="IFP18" s="197"/>
      <c r="IFQ18" s="197"/>
      <c r="IFR18" s="197"/>
      <c r="IFS18" s="197"/>
      <c r="IFT18" s="197"/>
      <c r="IFU18" s="197"/>
      <c r="IFV18" s="197"/>
      <c r="IFW18" s="197"/>
      <c r="IFX18" s="197"/>
      <c r="IFY18" s="197"/>
      <c r="IFZ18" s="197"/>
      <c r="IGA18" s="197"/>
      <c r="IGB18" s="197"/>
      <c r="IGC18" s="197"/>
      <c r="IGD18" s="197"/>
      <c r="IGE18" s="197"/>
      <c r="IGF18" s="197"/>
      <c r="IGG18" s="197"/>
      <c r="IGH18" s="197"/>
      <c r="IGI18" s="197"/>
      <c r="IGJ18" s="197"/>
      <c r="IGK18" s="197"/>
      <c r="IGL18" s="197"/>
      <c r="IGM18" s="197"/>
      <c r="IGN18" s="197"/>
      <c r="IGO18" s="197"/>
      <c r="IGP18" s="197"/>
      <c r="IGQ18" s="197"/>
      <c r="IGR18" s="197"/>
      <c r="IGS18" s="197"/>
      <c r="IGT18" s="197"/>
      <c r="IGU18" s="197"/>
      <c r="IGV18" s="197"/>
      <c r="IGW18" s="197"/>
      <c r="IGX18" s="197"/>
      <c r="IGY18" s="197"/>
      <c r="IGZ18" s="197"/>
      <c r="IHA18" s="197"/>
      <c r="IHB18" s="197"/>
      <c r="IHC18" s="197"/>
      <c r="IHD18" s="197"/>
      <c r="IHE18" s="197"/>
      <c r="IHF18" s="197"/>
      <c r="IHG18" s="197"/>
      <c r="IHH18" s="197"/>
      <c r="IHI18" s="197"/>
      <c r="IHJ18" s="197"/>
      <c r="IHK18" s="197"/>
      <c r="IHL18" s="197"/>
      <c r="IHM18" s="197"/>
      <c r="IHN18" s="197"/>
      <c r="IHO18" s="197"/>
      <c r="IHP18" s="197"/>
      <c r="IHQ18" s="197"/>
      <c r="IHR18" s="197"/>
      <c r="IHS18" s="197"/>
      <c r="IHT18" s="197"/>
      <c r="IHU18" s="197"/>
      <c r="IHV18" s="197"/>
      <c r="IHW18" s="197"/>
      <c r="IHX18" s="197"/>
      <c r="IHY18" s="197"/>
      <c r="IHZ18" s="197"/>
      <c r="IIA18" s="197"/>
      <c r="IIB18" s="197"/>
      <c r="IIC18" s="197"/>
      <c r="IID18" s="197"/>
      <c r="IIE18" s="197"/>
      <c r="IIF18" s="197"/>
      <c r="IIG18" s="197"/>
      <c r="IIH18" s="197"/>
      <c r="III18" s="197"/>
      <c r="IIJ18" s="197"/>
      <c r="IIK18" s="197"/>
      <c r="IIL18" s="197"/>
      <c r="IIM18" s="197"/>
      <c r="IIN18" s="197"/>
      <c r="IIO18" s="197"/>
      <c r="IIP18" s="197"/>
      <c r="IIQ18" s="197"/>
      <c r="IIR18" s="197"/>
      <c r="IIS18" s="197"/>
      <c r="IIT18" s="197"/>
      <c r="IIU18" s="197"/>
      <c r="IIV18" s="197"/>
      <c r="IIW18" s="197"/>
      <c r="IIX18" s="197"/>
      <c r="IIY18" s="197"/>
      <c r="IIZ18" s="197"/>
      <c r="IJA18" s="197"/>
      <c r="IJB18" s="197"/>
      <c r="IJC18" s="197"/>
      <c r="IJD18" s="197"/>
      <c r="IJE18" s="197"/>
      <c r="IJF18" s="197"/>
      <c r="IJG18" s="197"/>
      <c r="IJH18" s="197"/>
      <c r="IJI18" s="197"/>
      <c r="IJJ18" s="197"/>
      <c r="IJK18" s="197"/>
      <c r="IJL18" s="197"/>
      <c r="IJM18" s="197"/>
      <c r="IJN18" s="197"/>
      <c r="IJO18" s="197"/>
      <c r="IJP18" s="197"/>
      <c r="IJQ18" s="197"/>
      <c r="IJR18" s="197"/>
      <c r="IJS18" s="197"/>
      <c r="IJT18" s="197"/>
      <c r="IJU18" s="197"/>
      <c r="IJV18" s="197"/>
      <c r="IJW18" s="197"/>
      <c r="IJX18" s="197"/>
      <c r="IJY18" s="197"/>
      <c r="IJZ18" s="197"/>
      <c r="IKA18" s="197"/>
      <c r="IKB18" s="197"/>
      <c r="IKC18" s="197"/>
      <c r="IKD18" s="197"/>
      <c r="IKE18" s="197"/>
      <c r="IKF18" s="197"/>
      <c r="IKG18" s="197"/>
      <c r="IKH18" s="197"/>
      <c r="IKI18" s="197"/>
      <c r="IKJ18" s="197"/>
      <c r="IKK18" s="197"/>
      <c r="IKL18" s="197"/>
      <c r="IKM18" s="197"/>
      <c r="IKN18" s="197"/>
      <c r="IKO18" s="197"/>
      <c r="IKP18" s="197"/>
      <c r="IKQ18" s="197"/>
      <c r="IKR18" s="197"/>
      <c r="IKS18" s="197"/>
      <c r="IKT18" s="197"/>
      <c r="IKU18" s="197"/>
      <c r="IKV18" s="197"/>
      <c r="IKW18" s="197"/>
      <c r="IKX18" s="197"/>
      <c r="IKY18" s="197"/>
      <c r="IKZ18" s="197"/>
      <c r="ILA18" s="197"/>
      <c r="ILB18" s="197"/>
      <c r="ILC18" s="197"/>
      <c r="ILD18" s="197"/>
      <c r="ILE18" s="197"/>
      <c r="ILF18" s="197"/>
      <c r="ILG18" s="197"/>
      <c r="ILH18" s="197"/>
      <c r="ILI18" s="197"/>
      <c r="ILJ18" s="197"/>
      <c r="ILK18" s="197"/>
      <c r="ILL18" s="197"/>
      <c r="ILM18" s="197"/>
      <c r="ILN18" s="197"/>
      <c r="ILO18" s="197"/>
      <c r="ILP18" s="197"/>
      <c r="ILQ18" s="197"/>
      <c r="ILR18" s="197"/>
      <c r="ILS18" s="197"/>
      <c r="ILT18" s="197"/>
      <c r="ILU18" s="197"/>
      <c r="ILV18" s="197"/>
      <c r="ILW18" s="197"/>
      <c r="ILX18" s="197"/>
      <c r="ILY18" s="197"/>
      <c r="ILZ18" s="197"/>
      <c r="IMA18" s="197"/>
      <c r="IMB18" s="197"/>
      <c r="IMC18" s="197"/>
      <c r="IMD18" s="197"/>
      <c r="IME18" s="197"/>
      <c r="IMF18" s="197"/>
      <c r="IMG18" s="197"/>
      <c r="IMH18" s="197"/>
      <c r="IMI18" s="197"/>
      <c r="IMJ18" s="197"/>
      <c r="IMK18" s="197"/>
      <c r="IML18" s="197"/>
      <c r="IMM18" s="197"/>
      <c r="IMN18" s="197"/>
      <c r="IMO18" s="197"/>
      <c r="IMP18" s="197"/>
      <c r="IMQ18" s="197"/>
      <c r="IMR18" s="197"/>
      <c r="IMS18" s="197"/>
      <c r="IMT18" s="197"/>
      <c r="IMU18" s="197"/>
      <c r="IMV18" s="197"/>
      <c r="IMW18" s="197"/>
      <c r="IMX18" s="197"/>
      <c r="IMY18" s="197"/>
      <c r="IMZ18" s="197"/>
      <c r="INA18" s="197"/>
      <c r="INB18" s="197"/>
      <c r="INC18" s="197"/>
      <c r="IND18" s="197"/>
      <c r="INE18" s="197"/>
      <c r="INF18" s="197"/>
      <c r="ING18" s="197"/>
      <c r="INH18" s="197"/>
      <c r="INI18" s="197"/>
      <c r="INJ18" s="197"/>
      <c r="INK18" s="197"/>
      <c r="INL18" s="197"/>
      <c r="INM18" s="197"/>
      <c r="INN18" s="197"/>
      <c r="INO18" s="197"/>
      <c r="INP18" s="197"/>
      <c r="INQ18" s="197"/>
      <c r="INR18" s="197"/>
      <c r="INS18" s="197"/>
      <c r="INT18" s="197"/>
      <c r="INU18" s="197"/>
      <c r="INV18" s="197"/>
      <c r="INW18" s="197"/>
      <c r="INX18" s="197"/>
      <c r="INY18" s="197"/>
      <c r="INZ18" s="197"/>
      <c r="IOA18" s="197"/>
      <c r="IOB18" s="197"/>
      <c r="IOC18" s="197"/>
      <c r="IOD18" s="197"/>
      <c r="IOE18" s="197"/>
      <c r="IOF18" s="197"/>
      <c r="IOG18" s="197"/>
      <c r="IOH18" s="197"/>
      <c r="IOI18" s="197"/>
      <c r="IOJ18" s="197"/>
      <c r="IOK18" s="197"/>
      <c r="IOL18" s="197"/>
      <c r="IOM18" s="197"/>
      <c r="ION18" s="197"/>
      <c r="IOO18" s="197"/>
      <c r="IOP18" s="197"/>
      <c r="IOQ18" s="197"/>
      <c r="IOR18" s="197"/>
      <c r="IOS18" s="197"/>
      <c r="IOT18" s="197"/>
      <c r="IOU18" s="197"/>
      <c r="IOV18" s="197"/>
      <c r="IOW18" s="197"/>
      <c r="IOX18" s="197"/>
      <c r="IOY18" s="197"/>
      <c r="IOZ18" s="197"/>
      <c r="IPA18" s="197"/>
      <c r="IPB18" s="197"/>
      <c r="IPC18" s="197"/>
      <c r="IPD18" s="197"/>
      <c r="IPE18" s="197"/>
      <c r="IPF18" s="197"/>
      <c r="IPG18" s="197"/>
      <c r="IPH18" s="197"/>
      <c r="IPI18" s="197"/>
      <c r="IPJ18" s="197"/>
      <c r="IPK18" s="197"/>
      <c r="IPL18" s="197"/>
      <c r="IPM18" s="197"/>
      <c r="IPN18" s="197"/>
      <c r="IPO18" s="197"/>
      <c r="IPP18" s="197"/>
      <c r="IPQ18" s="197"/>
      <c r="IPR18" s="197"/>
      <c r="IPS18" s="197"/>
      <c r="IPT18" s="197"/>
      <c r="IPU18" s="197"/>
      <c r="IPV18" s="197"/>
      <c r="IPW18" s="197"/>
      <c r="IPX18" s="197"/>
      <c r="IPY18" s="197"/>
      <c r="IPZ18" s="197"/>
      <c r="IQA18" s="197"/>
      <c r="IQB18" s="197"/>
      <c r="IQC18" s="197"/>
      <c r="IQD18" s="197"/>
      <c r="IQE18" s="197"/>
      <c r="IQF18" s="197"/>
      <c r="IQG18" s="197"/>
      <c r="IQH18" s="197"/>
      <c r="IQI18" s="197"/>
      <c r="IQJ18" s="197"/>
      <c r="IQK18" s="197"/>
      <c r="IQL18" s="197"/>
      <c r="IQM18" s="197"/>
      <c r="IQN18" s="197"/>
      <c r="IQO18" s="197"/>
      <c r="IQP18" s="197"/>
      <c r="IQQ18" s="197"/>
      <c r="IQR18" s="197"/>
      <c r="IQS18" s="197"/>
      <c r="IQT18" s="197"/>
      <c r="IQU18" s="197"/>
      <c r="IQV18" s="197"/>
      <c r="IQW18" s="197"/>
      <c r="IQX18" s="197"/>
      <c r="IQY18" s="197"/>
      <c r="IQZ18" s="197"/>
      <c r="IRA18" s="197"/>
      <c r="IRB18" s="197"/>
      <c r="IRC18" s="197"/>
      <c r="IRD18" s="197"/>
      <c r="IRE18" s="197"/>
      <c r="IRF18" s="197"/>
      <c r="IRG18" s="197"/>
      <c r="IRH18" s="197"/>
      <c r="IRI18" s="197"/>
      <c r="IRJ18" s="197"/>
      <c r="IRK18" s="197"/>
      <c r="IRL18" s="197"/>
      <c r="IRM18" s="197"/>
      <c r="IRN18" s="197"/>
      <c r="IRO18" s="197"/>
      <c r="IRP18" s="197"/>
      <c r="IRQ18" s="197"/>
      <c r="IRR18" s="197"/>
      <c r="IRS18" s="197"/>
      <c r="IRT18" s="197"/>
      <c r="IRU18" s="197"/>
      <c r="IRV18" s="197"/>
      <c r="IRW18" s="197"/>
      <c r="IRX18" s="197"/>
      <c r="IRY18" s="197"/>
      <c r="IRZ18" s="197"/>
      <c r="ISA18" s="197"/>
      <c r="ISB18" s="197"/>
      <c r="ISC18" s="197"/>
      <c r="ISD18" s="197"/>
      <c r="ISE18" s="197"/>
      <c r="ISF18" s="197"/>
      <c r="ISG18" s="197"/>
      <c r="ISH18" s="197"/>
      <c r="ISI18" s="197"/>
      <c r="ISJ18" s="197"/>
      <c r="ISK18" s="197"/>
      <c r="ISL18" s="197"/>
      <c r="ISM18" s="197"/>
      <c r="ISN18" s="197"/>
      <c r="ISO18" s="197"/>
      <c r="ISP18" s="197"/>
      <c r="ISQ18" s="197"/>
      <c r="ISR18" s="197"/>
      <c r="ISS18" s="197"/>
      <c r="IST18" s="197"/>
      <c r="ISU18" s="197"/>
      <c r="ISV18" s="197"/>
      <c r="ISW18" s="197"/>
      <c r="ISX18" s="197"/>
      <c r="ISY18" s="197"/>
      <c r="ISZ18" s="197"/>
      <c r="ITA18" s="197"/>
      <c r="ITB18" s="197"/>
      <c r="ITC18" s="197"/>
      <c r="ITD18" s="197"/>
      <c r="ITE18" s="197"/>
      <c r="ITF18" s="197"/>
      <c r="ITG18" s="197"/>
      <c r="ITH18" s="197"/>
      <c r="ITI18" s="197"/>
      <c r="ITJ18" s="197"/>
      <c r="ITK18" s="197"/>
      <c r="ITL18" s="197"/>
      <c r="ITM18" s="197"/>
      <c r="ITN18" s="197"/>
      <c r="ITO18" s="197"/>
      <c r="ITP18" s="197"/>
      <c r="ITQ18" s="197"/>
      <c r="ITR18" s="197"/>
      <c r="ITS18" s="197"/>
      <c r="ITT18" s="197"/>
      <c r="ITU18" s="197"/>
      <c r="ITV18" s="197"/>
      <c r="ITW18" s="197"/>
      <c r="ITX18" s="197"/>
      <c r="ITY18" s="197"/>
      <c r="ITZ18" s="197"/>
      <c r="IUA18" s="197"/>
      <c r="IUB18" s="197"/>
      <c r="IUC18" s="197"/>
      <c r="IUD18" s="197"/>
      <c r="IUE18" s="197"/>
      <c r="IUF18" s="197"/>
      <c r="IUG18" s="197"/>
      <c r="IUH18" s="197"/>
      <c r="IUI18" s="197"/>
      <c r="IUJ18" s="197"/>
      <c r="IUK18" s="197"/>
      <c r="IUL18" s="197"/>
      <c r="IUM18" s="197"/>
      <c r="IUN18" s="197"/>
      <c r="IUO18" s="197"/>
      <c r="IUP18" s="197"/>
      <c r="IUQ18" s="197"/>
      <c r="IUR18" s="197"/>
      <c r="IUS18" s="197"/>
      <c r="IUT18" s="197"/>
      <c r="IUU18" s="197"/>
      <c r="IUV18" s="197"/>
      <c r="IUW18" s="197"/>
      <c r="IUX18" s="197"/>
      <c r="IUY18" s="197"/>
      <c r="IUZ18" s="197"/>
      <c r="IVA18" s="197"/>
      <c r="IVB18" s="197"/>
      <c r="IVC18" s="197"/>
      <c r="IVD18" s="197"/>
      <c r="IVE18" s="197"/>
      <c r="IVF18" s="197"/>
      <c r="IVG18" s="197"/>
      <c r="IVH18" s="197"/>
      <c r="IVI18" s="197"/>
      <c r="IVJ18" s="197"/>
      <c r="IVK18" s="197"/>
      <c r="IVL18" s="197"/>
      <c r="IVM18" s="197"/>
      <c r="IVN18" s="197"/>
      <c r="IVO18" s="197"/>
      <c r="IVP18" s="197"/>
      <c r="IVQ18" s="197"/>
      <c r="IVR18" s="197"/>
      <c r="IVS18" s="197"/>
      <c r="IVT18" s="197"/>
      <c r="IVU18" s="197"/>
      <c r="IVV18" s="197"/>
      <c r="IVW18" s="197"/>
      <c r="IVX18" s="197"/>
      <c r="IVY18" s="197"/>
      <c r="IVZ18" s="197"/>
      <c r="IWA18" s="197"/>
      <c r="IWB18" s="197"/>
      <c r="IWC18" s="197"/>
      <c r="IWD18" s="197"/>
      <c r="IWE18" s="197"/>
      <c r="IWF18" s="197"/>
      <c r="IWG18" s="197"/>
      <c r="IWH18" s="197"/>
      <c r="IWI18" s="197"/>
      <c r="IWJ18" s="197"/>
      <c r="IWK18" s="197"/>
      <c r="IWL18" s="197"/>
      <c r="IWM18" s="197"/>
      <c r="IWN18" s="197"/>
      <c r="IWO18" s="197"/>
      <c r="IWP18" s="197"/>
      <c r="IWQ18" s="197"/>
      <c r="IWR18" s="197"/>
      <c r="IWS18" s="197"/>
      <c r="IWT18" s="197"/>
      <c r="IWU18" s="197"/>
      <c r="IWV18" s="197"/>
      <c r="IWW18" s="197"/>
      <c r="IWX18" s="197"/>
      <c r="IWY18" s="197"/>
      <c r="IWZ18" s="197"/>
      <c r="IXA18" s="197"/>
      <c r="IXB18" s="197"/>
      <c r="IXC18" s="197"/>
      <c r="IXD18" s="197"/>
      <c r="IXE18" s="197"/>
      <c r="IXF18" s="197"/>
      <c r="IXG18" s="197"/>
      <c r="IXH18" s="197"/>
      <c r="IXI18" s="197"/>
      <c r="IXJ18" s="197"/>
      <c r="IXK18" s="197"/>
      <c r="IXL18" s="197"/>
      <c r="IXM18" s="197"/>
      <c r="IXN18" s="197"/>
      <c r="IXO18" s="197"/>
      <c r="IXP18" s="197"/>
      <c r="IXQ18" s="197"/>
      <c r="IXR18" s="197"/>
      <c r="IXS18" s="197"/>
      <c r="IXT18" s="197"/>
      <c r="IXU18" s="197"/>
      <c r="IXV18" s="197"/>
      <c r="IXW18" s="197"/>
      <c r="IXX18" s="197"/>
      <c r="IXY18" s="197"/>
      <c r="IXZ18" s="197"/>
      <c r="IYA18" s="197"/>
      <c r="IYB18" s="197"/>
      <c r="IYC18" s="197"/>
      <c r="IYD18" s="197"/>
      <c r="IYE18" s="197"/>
      <c r="IYF18" s="197"/>
      <c r="IYG18" s="197"/>
      <c r="IYH18" s="197"/>
      <c r="IYI18" s="197"/>
      <c r="IYJ18" s="197"/>
      <c r="IYK18" s="197"/>
      <c r="IYL18" s="197"/>
      <c r="IYM18" s="197"/>
      <c r="IYN18" s="197"/>
      <c r="IYO18" s="197"/>
      <c r="IYP18" s="197"/>
      <c r="IYQ18" s="197"/>
      <c r="IYR18" s="197"/>
      <c r="IYS18" s="197"/>
      <c r="IYT18" s="197"/>
      <c r="IYU18" s="197"/>
      <c r="IYV18" s="197"/>
      <c r="IYW18" s="197"/>
      <c r="IYX18" s="197"/>
      <c r="IYY18" s="197"/>
      <c r="IYZ18" s="197"/>
      <c r="IZA18" s="197"/>
      <c r="IZB18" s="197"/>
      <c r="IZC18" s="197"/>
      <c r="IZD18" s="197"/>
      <c r="IZE18" s="197"/>
      <c r="IZF18" s="197"/>
      <c r="IZG18" s="197"/>
      <c r="IZH18" s="197"/>
      <c r="IZI18" s="197"/>
      <c r="IZJ18" s="197"/>
      <c r="IZK18" s="197"/>
      <c r="IZL18" s="197"/>
      <c r="IZM18" s="197"/>
      <c r="IZN18" s="197"/>
      <c r="IZO18" s="197"/>
      <c r="IZP18" s="197"/>
      <c r="IZQ18" s="197"/>
      <c r="IZR18" s="197"/>
      <c r="IZS18" s="197"/>
      <c r="IZT18" s="197"/>
      <c r="IZU18" s="197"/>
      <c r="IZV18" s="197"/>
      <c r="IZW18" s="197"/>
      <c r="IZX18" s="197"/>
      <c r="IZY18" s="197"/>
      <c r="IZZ18" s="197"/>
      <c r="JAA18" s="197"/>
      <c r="JAB18" s="197"/>
      <c r="JAC18" s="197"/>
      <c r="JAD18" s="197"/>
      <c r="JAE18" s="197"/>
      <c r="JAF18" s="197"/>
      <c r="JAG18" s="197"/>
      <c r="JAH18" s="197"/>
      <c r="JAI18" s="197"/>
      <c r="JAJ18" s="197"/>
      <c r="JAK18" s="197"/>
      <c r="JAL18" s="197"/>
      <c r="JAM18" s="197"/>
      <c r="JAN18" s="197"/>
      <c r="JAO18" s="197"/>
      <c r="JAP18" s="197"/>
      <c r="JAQ18" s="197"/>
      <c r="JAR18" s="197"/>
      <c r="JAS18" s="197"/>
      <c r="JAT18" s="197"/>
      <c r="JAU18" s="197"/>
      <c r="JAV18" s="197"/>
      <c r="JAW18" s="197"/>
      <c r="JAX18" s="197"/>
      <c r="JAY18" s="197"/>
      <c r="JAZ18" s="197"/>
      <c r="JBA18" s="197"/>
      <c r="JBB18" s="197"/>
      <c r="JBC18" s="197"/>
      <c r="JBD18" s="197"/>
      <c r="JBE18" s="197"/>
      <c r="JBF18" s="197"/>
      <c r="JBG18" s="197"/>
      <c r="JBH18" s="197"/>
      <c r="JBI18" s="197"/>
      <c r="JBJ18" s="197"/>
      <c r="JBK18" s="197"/>
      <c r="JBL18" s="197"/>
      <c r="JBM18" s="197"/>
      <c r="JBN18" s="197"/>
      <c r="JBO18" s="197"/>
      <c r="JBP18" s="197"/>
      <c r="JBQ18" s="197"/>
      <c r="JBR18" s="197"/>
      <c r="JBS18" s="197"/>
      <c r="JBT18" s="197"/>
      <c r="JBU18" s="197"/>
      <c r="JBV18" s="197"/>
      <c r="JBW18" s="197"/>
      <c r="JBX18" s="197"/>
      <c r="JBY18" s="197"/>
      <c r="JBZ18" s="197"/>
      <c r="JCA18" s="197"/>
      <c r="JCB18" s="197"/>
      <c r="JCC18" s="197"/>
      <c r="JCD18" s="197"/>
      <c r="JCE18" s="197"/>
      <c r="JCF18" s="197"/>
      <c r="JCG18" s="197"/>
      <c r="JCH18" s="197"/>
      <c r="JCI18" s="197"/>
      <c r="JCJ18" s="197"/>
      <c r="JCK18" s="197"/>
      <c r="JCL18" s="197"/>
      <c r="JCM18" s="197"/>
      <c r="JCN18" s="197"/>
      <c r="JCO18" s="197"/>
      <c r="JCP18" s="197"/>
      <c r="JCQ18" s="197"/>
      <c r="JCR18" s="197"/>
      <c r="JCS18" s="197"/>
      <c r="JCT18" s="197"/>
      <c r="JCU18" s="197"/>
      <c r="JCV18" s="197"/>
      <c r="JCW18" s="197"/>
      <c r="JCX18" s="197"/>
      <c r="JCY18" s="197"/>
      <c r="JCZ18" s="197"/>
      <c r="JDA18" s="197"/>
      <c r="JDB18" s="197"/>
      <c r="JDC18" s="197"/>
      <c r="JDD18" s="197"/>
      <c r="JDE18" s="197"/>
      <c r="JDF18" s="197"/>
      <c r="JDG18" s="197"/>
      <c r="JDH18" s="197"/>
      <c r="JDI18" s="197"/>
      <c r="JDJ18" s="197"/>
      <c r="JDK18" s="197"/>
      <c r="JDL18" s="197"/>
      <c r="JDM18" s="197"/>
      <c r="JDN18" s="197"/>
      <c r="JDO18" s="197"/>
      <c r="JDP18" s="197"/>
      <c r="JDQ18" s="197"/>
      <c r="JDR18" s="197"/>
      <c r="JDS18" s="197"/>
      <c r="JDT18" s="197"/>
      <c r="JDU18" s="197"/>
      <c r="JDV18" s="197"/>
      <c r="JDW18" s="197"/>
      <c r="JDX18" s="197"/>
      <c r="JDY18" s="197"/>
      <c r="JDZ18" s="197"/>
      <c r="JEA18" s="197"/>
      <c r="JEB18" s="197"/>
      <c r="JEC18" s="197"/>
      <c r="JED18" s="197"/>
      <c r="JEE18" s="197"/>
      <c r="JEF18" s="197"/>
      <c r="JEG18" s="197"/>
      <c r="JEH18" s="197"/>
      <c r="JEI18" s="197"/>
      <c r="JEJ18" s="197"/>
      <c r="JEK18" s="197"/>
      <c r="JEL18" s="197"/>
      <c r="JEM18" s="197"/>
      <c r="JEN18" s="197"/>
      <c r="JEO18" s="197"/>
      <c r="JEP18" s="197"/>
      <c r="JEQ18" s="197"/>
      <c r="JER18" s="197"/>
      <c r="JES18" s="197"/>
      <c r="JET18" s="197"/>
      <c r="JEU18" s="197"/>
      <c r="JEV18" s="197"/>
      <c r="JEW18" s="197"/>
      <c r="JEX18" s="197"/>
      <c r="JEY18" s="197"/>
      <c r="JEZ18" s="197"/>
      <c r="JFA18" s="197"/>
      <c r="JFB18" s="197"/>
      <c r="JFC18" s="197"/>
      <c r="JFD18" s="197"/>
      <c r="JFE18" s="197"/>
      <c r="JFF18" s="197"/>
      <c r="JFG18" s="197"/>
      <c r="JFH18" s="197"/>
      <c r="JFI18" s="197"/>
      <c r="JFJ18" s="197"/>
      <c r="JFK18" s="197"/>
      <c r="JFL18" s="197"/>
      <c r="JFM18" s="197"/>
      <c r="JFN18" s="197"/>
      <c r="JFO18" s="197"/>
      <c r="JFP18" s="197"/>
      <c r="JFQ18" s="197"/>
      <c r="JFR18" s="197"/>
      <c r="JFS18" s="197"/>
      <c r="JFT18" s="197"/>
      <c r="JFU18" s="197"/>
      <c r="JFV18" s="197"/>
      <c r="JFW18" s="197"/>
      <c r="JFX18" s="197"/>
      <c r="JFY18" s="197"/>
      <c r="JFZ18" s="197"/>
      <c r="JGA18" s="197"/>
      <c r="JGB18" s="197"/>
      <c r="JGC18" s="197"/>
      <c r="JGD18" s="197"/>
      <c r="JGE18" s="197"/>
      <c r="JGF18" s="197"/>
      <c r="JGG18" s="197"/>
      <c r="JGH18" s="197"/>
      <c r="JGI18" s="197"/>
      <c r="JGJ18" s="197"/>
      <c r="JGK18" s="197"/>
      <c r="JGL18" s="197"/>
      <c r="JGM18" s="197"/>
      <c r="JGN18" s="197"/>
      <c r="JGO18" s="197"/>
      <c r="JGP18" s="197"/>
      <c r="JGQ18" s="197"/>
      <c r="JGR18" s="197"/>
      <c r="JGS18" s="197"/>
      <c r="JGT18" s="197"/>
      <c r="JGU18" s="197"/>
      <c r="JGV18" s="197"/>
      <c r="JGW18" s="197"/>
      <c r="JGX18" s="197"/>
      <c r="JGY18" s="197"/>
      <c r="JGZ18" s="197"/>
      <c r="JHA18" s="197"/>
      <c r="JHB18" s="197"/>
      <c r="JHC18" s="197"/>
      <c r="JHD18" s="197"/>
      <c r="JHE18" s="197"/>
      <c r="JHF18" s="197"/>
      <c r="JHG18" s="197"/>
      <c r="JHH18" s="197"/>
      <c r="JHI18" s="197"/>
      <c r="JHJ18" s="197"/>
      <c r="JHK18" s="197"/>
      <c r="JHL18" s="197"/>
      <c r="JHM18" s="197"/>
      <c r="JHN18" s="197"/>
      <c r="JHO18" s="197"/>
      <c r="JHP18" s="197"/>
      <c r="JHQ18" s="197"/>
      <c r="JHR18" s="197"/>
      <c r="JHS18" s="197"/>
      <c r="JHT18" s="197"/>
      <c r="JHU18" s="197"/>
      <c r="JHV18" s="197"/>
      <c r="JHW18" s="197"/>
      <c r="JHX18" s="197"/>
      <c r="JHY18" s="197"/>
      <c r="JHZ18" s="197"/>
      <c r="JIA18" s="197"/>
      <c r="JIB18" s="197"/>
      <c r="JIC18" s="197"/>
      <c r="JID18" s="197"/>
      <c r="JIE18" s="197"/>
      <c r="JIF18" s="197"/>
      <c r="JIG18" s="197"/>
      <c r="JIH18" s="197"/>
      <c r="JII18" s="197"/>
      <c r="JIJ18" s="197"/>
      <c r="JIK18" s="197"/>
      <c r="JIL18" s="197"/>
      <c r="JIM18" s="197"/>
      <c r="JIN18" s="197"/>
      <c r="JIO18" s="197"/>
      <c r="JIP18" s="197"/>
      <c r="JIQ18" s="197"/>
      <c r="JIR18" s="197"/>
      <c r="JIS18" s="197"/>
      <c r="JIT18" s="197"/>
      <c r="JIU18" s="197"/>
      <c r="JIV18" s="197"/>
      <c r="JIW18" s="197"/>
      <c r="JIX18" s="197"/>
      <c r="JIY18" s="197"/>
      <c r="JIZ18" s="197"/>
      <c r="JJA18" s="197"/>
      <c r="JJB18" s="197"/>
      <c r="JJC18" s="197"/>
      <c r="JJD18" s="197"/>
      <c r="JJE18" s="197"/>
      <c r="JJF18" s="197"/>
      <c r="JJG18" s="197"/>
      <c r="JJH18" s="197"/>
      <c r="JJI18" s="197"/>
      <c r="JJJ18" s="197"/>
      <c r="JJK18" s="197"/>
      <c r="JJL18" s="197"/>
      <c r="JJM18" s="197"/>
      <c r="JJN18" s="197"/>
      <c r="JJO18" s="197"/>
      <c r="JJP18" s="197"/>
      <c r="JJQ18" s="197"/>
      <c r="JJR18" s="197"/>
      <c r="JJS18" s="197"/>
      <c r="JJT18" s="197"/>
      <c r="JJU18" s="197"/>
      <c r="JJV18" s="197"/>
      <c r="JJW18" s="197"/>
      <c r="JJX18" s="197"/>
      <c r="JJY18" s="197"/>
      <c r="JJZ18" s="197"/>
      <c r="JKA18" s="197"/>
      <c r="JKB18" s="197"/>
      <c r="JKC18" s="197"/>
      <c r="JKD18" s="197"/>
      <c r="JKE18" s="197"/>
      <c r="JKF18" s="197"/>
      <c r="JKG18" s="197"/>
      <c r="JKH18" s="197"/>
      <c r="JKI18" s="197"/>
      <c r="JKJ18" s="197"/>
      <c r="JKK18" s="197"/>
      <c r="JKL18" s="197"/>
      <c r="JKM18" s="197"/>
      <c r="JKN18" s="197"/>
      <c r="JKO18" s="197"/>
      <c r="JKP18" s="197"/>
      <c r="JKQ18" s="197"/>
      <c r="JKR18" s="197"/>
      <c r="JKS18" s="197"/>
      <c r="JKT18" s="197"/>
      <c r="JKU18" s="197"/>
      <c r="JKV18" s="197"/>
      <c r="JKW18" s="197"/>
      <c r="JKX18" s="197"/>
      <c r="JKY18" s="197"/>
      <c r="JKZ18" s="197"/>
      <c r="JLA18" s="197"/>
      <c r="JLB18" s="197"/>
      <c r="JLC18" s="197"/>
      <c r="JLD18" s="197"/>
      <c r="JLE18" s="197"/>
      <c r="JLF18" s="197"/>
      <c r="JLG18" s="197"/>
      <c r="JLH18" s="197"/>
      <c r="JLI18" s="197"/>
      <c r="JLJ18" s="197"/>
      <c r="JLK18" s="197"/>
      <c r="JLL18" s="197"/>
      <c r="JLM18" s="197"/>
      <c r="JLN18" s="197"/>
      <c r="JLO18" s="197"/>
      <c r="JLP18" s="197"/>
      <c r="JLQ18" s="197"/>
      <c r="JLR18" s="197"/>
      <c r="JLS18" s="197"/>
      <c r="JLT18" s="197"/>
      <c r="JLU18" s="197"/>
      <c r="JLV18" s="197"/>
      <c r="JLW18" s="197"/>
      <c r="JLX18" s="197"/>
      <c r="JLY18" s="197"/>
      <c r="JLZ18" s="197"/>
      <c r="JMA18" s="197"/>
      <c r="JMB18" s="197"/>
      <c r="JMC18" s="197"/>
      <c r="JMD18" s="197"/>
      <c r="JME18" s="197"/>
      <c r="JMF18" s="197"/>
      <c r="JMG18" s="197"/>
      <c r="JMH18" s="197"/>
      <c r="JMI18" s="197"/>
      <c r="JMJ18" s="197"/>
      <c r="JMK18" s="197"/>
      <c r="JML18" s="197"/>
      <c r="JMM18" s="197"/>
      <c r="JMN18" s="197"/>
      <c r="JMO18" s="197"/>
      <c r="JMP18" s="197"/>
      <c r="JMQ18" s="197"/>
      <c r="JMR18" s="197"/>
      <c r="JMS18" s="197"/>
      <c r="JMT18" s="197"/>
      <c r="JMU18" s="197"/>
      <c r="JMV18" s="197"/>
      <c r="JMW18" s="197"/>
      <c r="JMX18" s="197"/>
      <c r="JMY18" s="197"/>
      <c r="JMZ18" s="197"/>
      <c r="JNA18" s="197"/>
      <c r="JNB18" s="197"/>
      <c r="JNC18" s="197"/>
      <c r="JND18" s="197"/>
      <c r="JNE18" s="197"/>
      <c r="JNF18" s="197"/>
      <c r="JNG18" s="197"/>
      <c r="JNH18" s="197"/>
      <c r="JNI18" s="197"/>
      <c r="JNJ18" s="197"/>
      <c r="JNK18" s="197"/>
      <c r="JNL18" s="197"/>
      <c r="JNM18" s="197"/>
      <c r="JNN18" s="197"/>
      <c r="JNO18" s="197"/>
      <c r="JNP18" s="197"/>
      <c r="JNQ18" s="197"/>
      <c r="JNR18" s="197"/>
      <c r="JNS18" s="197"/>
      <c r="JNT18" s="197"/>
      <c r="JNU18" s="197"/>
      <c r="JNV18" s="197"/>
      <c r="JNW18" s="197"/>
      <c r="JNX18" s="197"/>
      <c r="JNY18" s="197"/>
      <c r="JNZ18" s="197"/>
      <c r="JOA18" s="197"/>
      <c r="JOB18" s="197"/>
      <c r="JOC18" s="197"/>
      <c r="JOD18" s="197"/>
      <c r="JOE18" s="197"/>
      <c r="JOF18" s="197"/>
      <c r="JOG18" s="197"/>
      <c r="JOH18" s="197"/>
      <c r="JOI18" s="197"/>
      <c r="JOJ18" s="197"/>
      <c r="JOK18" s="197"/>
      <c r="JOL18" s="197"/>
      <c r="JOM18" s="197"/>
      <c r="JON18" s="197"/>
      <c r="JOO18" s="197"/>
      <c r="JOP18" s="197"/>
      <c r="JOQ18" s="197"/>
      <c r="JOR18" s="197"/>
      <c r="JOS18" s="197"/>
      <c r="JOT18" s="197"/>
      <c r="JOU18" s="197"/>
      <c r="JOV18" s="197"/>
      <c r="JOW18" s="197"/>
      <c r="JOX18" s="197"/>
      <c r="JOY18" s="197"/>
      <c r="JOZ18" s="197"/>
      <c r="JPA18" s="197"/>
      <c r="JPB18" s="197"/>
      <c r="JPC18" s="197"/>
      <c r="JPD18" s="197"/>
      <c r="JPE18" s="197"/>
      <c r="JPF18" s="197"/>
      <c r="JPG18" s="197"/>
      <c r="JPH18" s="197"/>
      <c r="JPI18" s="197"/>
      <c r="JPJ18" s="197"/>
      <c r="JPK18" s="197"/>
      <c r="JPL18" s="197"/>
      <c r="JPM18" s="197"/>
      <c r="JPN18" s="197"/>
      <c r="JPO18" s="197"/>
      <c r="JPP18" s="197"/>
      <c r="JPQ18" s="197"/>
      <c r="JPR18" s="197"/>
      <c r="JPS18" s="197"/>
      <c r="JPT18" s="197"/>
      <c r="JPU18" s="197"/>
      <c r="JPV18" s="197"/>
      <c r="JPW18" s="197"/>
      <c r="JPX18" s="197"/>
      <c r="JPY18" s="197"/>
      <c r="JPZ18" s="197"/>
      <c r="JQA18" s="197"/>
      <c r="JQB18" s="197"/>
      <c r="JQC18" s="197"/>
      <c r="JQD18" s="197"/>
      <c r="JQE18" s="197"/>
      <c r="JQF18" s="197"/>
      <c r="JQG18" s="197"/>
      <c r="JQH18" s="197"/>
      <c r="JQI18" s="197"/>
      <c r="JQJ18" s="197"/>
      <c r="JQK18" s="197"/>
      <c r="JQL18" s="197"/>
      <c r="JQM18" s="197"/>
      <c r="JQN18" s="197"/>
      <c r="JQO18" s="197"/>
      <c r="JQP18" s="197"/>
      <c r="JQQ18" s="197"/>
      <c r="JQR18" s="197"/>
      <c r="JQS18" s="197"/>
      <c r="JQT18" s="197"/>
      <c r="JQU18" s="197"/>
      <c r="JQV18" s="197"/>
      <c r="JQW18" s="197"/>
      <c r="JQX18" s="197"/>
      <c r="JQY18" s="197"/>
      <c r="JQZ18" s="197"/>
      <c r="JRA18" s="197"/>
      <c r="JRB18" s="197"/>
      <c r="JRC18" s="197"/>
      <c r="JRD18" s="197"/>
      <c r="JRE18" s="197"/>
      <c r="JRF18" s="197"/>
      <c r="JRG18" s="197"/>
      <c r="JRH18" s="197"/>
      <c r="JRI18" s="197"/>
      <c r="JRJ18" s="197"/>
      <c r="JRK18" s="197"/>
      <c r="JRL18" s="197"/>
      <c r="JRM18" s="197"/>
      <c r="JRN18" s="197"/>
      <c r="JRO18" s="197"/>
      <c r="JRP18" s="197"/>
      <c r="JRQ18" s="197"/>
      <c r="JRR18" s="197"/>
      <c r="JRS18" s="197"/>
      <c r="JRT18" s="197"/>
      <c r="JRU18" s="197"/>
      <c r="JRV18" s="197"/>
      <c r="JRW18" s="197"/>
      <c r="JRX18" s="197"/>
      <c r="JRY18" s="197"/>
      <c r="JRZ18" s="197"/>
      <c r="JSA18" s="197"/>
      <c r="JSB18" s="197"/>
      <c r="JSC18" s="197"/>
      <c r="JSD18" s="197"/>
      <c r="JSE18" s="197"/>
      <c r="JSF18" s="197"/>
      <c r="JSG18" s="197"/>
      <c r="JSH18" s="197"/>
      <c r="JSI18" s="197"/>
      <c r="JSJ18" s="197"/>
      <c r="JSK18" s="197"/>
      <c r="JSL18" s="197"/>
      <c r="JSM18" s="197"/>
      <c r="JSN18" s="197"/>
      <c r="JSO18" s="197"/>
      <c r="JSP18" s="197"/>
      <c r="JSQ18" s="197"/>
      <c r="JSR18" s="197"/>
      <c r="JSS18" s="197"/>
      <c r="JST18" s="197"/>
      <c r="JSU18" s="197"/>
      <c r="JSV18" s="197"/>
      <c r="JSW18" s="197"/>
      <c r="JSX18" s="197"/>
      <c r="JSY18" s="197"/>
      <c r="JSZ18" s="197"/>
      <c r="JTA18" s="197"/>
      <c r="JTB18" s="197"/>
      <c r="JTC18" s="197"/>
      <c r="JTD18" s="197"/>
      <c r="JTE18" s="197"/>
      <c r="JTF18" s="197"/>
      <c r="JTG18" s="197"/>
      <c r="JTH18" s="197"/>
      <c r="JTI18" s="197"/>
      <c r="JTJ18" s="197"/>
      <c r="JTK18" s="197"/>
      <c r="JTL18" s="197"/>
      <c r="JTM18" s="197"/>
      <c r="JTN18" s="197"/>
      <c r="JTO18" s="197"/>
      <c r="JTP18" s="197"/>
      <c r="JTQ18" s="197"/>
      <c r="JTR18" s="197"/>
      <c r="JTS18" s="197"/>
      <c r="JTT18" s="197"/>
      <c r="JTU18" s="197"/>
      <c r="JTV18" s="197"/>
      <c r="JTW18" s="197"/>
      <c r="JTX18" s="197"/>
      <c r="JTY18" s="197"/>
      <c r="JTZ18" s="197"/>
      <c r="JUA18" s="197"/>
      <c r="JUB18" s="197"/>
      <c r="JUC18" s="197"/>
      <c r="JUD18" s="197"/>
      <c r="JUE18" s="197"/>
      <c r="JUF18" s="197"/>
      <c r="JUG18" s="197"/>
      <c r="JUH18" s="197"/>
      <c r="JUI18" s="197"/>
      <c r="JUJ18" s="197"/>
      <c r="JUK18" s="197"/>
      <c r="JUL18" s="197"/>
      <c r="JUM18" s="197"/>
      <c r="JUN18" s="197"/>
      <c r="JUO18" s="197"/>
      <c r="JUP18" s="197"/>
      <c r="JUQ18" s="197"/>
      <c r="JUR18" s="197"/>
      <c r="JUS18" s="197"/>
      <c r="JUT18" s="197"/>
      <c r="JUU18" s="197"/>
      <c r="JUV18" s="197"/>
      <c r="JUW18" s="197"/>
      <c r="JUX18" s="197"/>
      <c r="JUY18" s="197"/>
      <c r="JUZ18" s="197"/>
      <c r="JVA18" s="197"/>
      <c r="JVB18" s="197"/>
      <c r="JVC18" s="197"/>
      <c r="JVD18" s="197"/>
      <c r="JVE18" s="197"/>
      <c r="JVF18" s="197"/>
      <c r="JVG18" s="197"/>
      <c r="JVH18" s="197"/>
      <c r="JVI18" s="197"/>
      <c r="JVJ18" s="197"/>
      <c r="JVK18" s="197"/>
      <c r="JVL18" s="197"/>
      <c r="JVM18" s="197"/>
      <c r="JVN18" s="197"/>
      <c r="JVO18" s="197"/>
      <c r="JVP18" s="197"/>
      <c r="JVQ18" s="197"/>
      <c r="JVR18" s="197"/>
      <c r="JVS18" s="197"/>
      <c r="JVT18" s="197"/>
      <c r="JVU18" s="197"/>
      <c r="JVV18" s="197"/>
      <c r="JVW18" s="197"/>
      <c r="JVX18" s="197"/>
      <c r="JVY18" s="197"/>
      <c r="JVZ18" s="197"/>
      <c r="JWA18" s="197"/>
      <c r="JWB18" s="197"/>
      <c r="JWC18" s="197"/>
      <c r="JWD18" s="197"/>
      <c r="JWE18" s="197"/>
      <c r="JWF18" s="197"/>
      <c r="JWG18" s="197"/>
      <c r="JWH18" s="197"/>
      <c r="JWI18" s="197"/>
      <c r="JWJ18" s="197"/>
      <c r="JWK18" s="197"/>
      <c r="JWL18" s="197"/>
      <c r="JWM18" s="197"/>
      <c r="JWN18" s="197"/>
      <c r="JWO18" s="197"/>
      <c r="JWP18" s="197"/>
      <c r="JWQ18" s="197"/>
      <c r="JWR18" s="197"/>
      <c r="JWS18" s="197"/>
      <c r="JWT18" s="197"/>
      <c r="JWU18" s="197"/>
      <c r="JWV18" s="197"/>
      <c r="JWW18" s="197"/>
      <c r="JWX18" s="197"/>
      <c r="JWY18" s="197"/>
      <c r="JWZ18" s="197"/>
      <c r="JXA18" s="197"/>
      <c r="JXB18" s="197"/>
      <c r="JXC18" s="197"/>
      <c r="JXD18" s="197"/>
      <c r="JXE18" s="197"/>
      <c r="JXF18" s="197"/>
      <c r="JXG18" s="197"/>
      <c r="JXH18" s="197"/>
      <c r="JXI18" s="197"/>
      <c r="JXJ18" s="197"/>
      <c r="JXK18" s="197"/>
      <c r="JXL18" s="197"/>
      <c r="JXM18" s="197"/>
      <c r="JXN18" s="197"/>
      <c r="JXO18" s="197"/>
      <c r="JXP18" s="197"/>
      <c r="JXQ18" s="197"/>
      <c r="JXR18" s="197"/>
      <c r="JXS18" s="197"/>
      <c r="JXT18" s="197"/>
      <c r="JXU18" s="197"/>
      <c r="JXV18" s="197"/>
      <c r="JXW18" s="197"/>
      <c r="JXX18" s="197"/>
      <c r="JXY18" s="197"/>
      <c r="JXZ18" s="197"/>
      <c r="JYA18" s="197"/>
      <c r="JYB18" s="197"/>
      <c r="JYC18" s="197"/>
      <c r="JYD18" s="197"/>
      <c r="JYE18" s="197"/>
      <c r="JYF18" s="197"/>
      <c r="JYG18" s="197"/>
      <c r="JYH18" s="197"/>
      <c r="JYI18" s="197"/>
      <c r="JYJ18" s="197"/>
      <c r="JYK18" s="197"/>
      <c r="JYL18" s="197"/>
      <c r="JYM18" s="197"/>
      <c r="JYN18" s="197"/>
      <c r="JYO18" s="197"/>
      <c r="JYP18" s="197"/>
      <c r="JYQ18" s="197"/>
      <c r="JYR18" s="197"/>
      <c r="JYS18" s="197"/>
      <c r="JYT18" s="197"/>
      <c r="JYU18" s="197"/>
      <c r="JYV18" s="197"/>
      <c r="JYW18" s="197"/>
      <c r="JYX18" s="197"/>
      <c r="JYY18" s="197"/>
      <c r="JYZ18" s="197"/>
      <c r="JZA18" s="197"/>
      <c r="JZB18" s="197"/>
      <c r="JZC18" s="197"/>
      <c r="JZD18" s="197"/>
      <c r="JZE18" s="197"/>
      <c r="JZF18" s="197"/>
      <c r="JZG18" s="197"/>
      <c r="JZH18" s="197"/>
      <c r="JZI18" s="197"/>
      <c r="JZJ18" s="197"/>
      <c r="JZK18" s="197"/>
      <c r="JZL18" s="197"/>
      <c r="JZM18" s="197"/>
      <c r="JZN18" s="197"/>
      <c r="JZO18" s="197"/>
      <c r="JZP18" s="197"/>
      <c r="JZQ18" s="197"/>
      <c r="JZR18" s="197"/>
      <c r="JZS18" s="197"/>
      <c r="JZT18" s="197"/>
      <c r="JZU18" s="197"/>
      <c r="JZV18" s="197"/>
      <c r="JZW18" s="197"/>
      <c r="JZX18" s="197"/>
      <c r="JZY18" s="197"/>
      <c r="JZZ18" s="197"/>
      <c r="KAA18" s="197"/>
      <c r="KAB18" s="197"/>
      <c r="KAC18" s="197"/>
      <c r="KAD18" s="197"/>
      <c r="KAE18" s="197"/>
      <c r="KAF18" s="197"/>
      <c r="KAG18" s="197"/>
      <c r="KAH18" s="197"/>
      <c r="KAI18" s="197"/>
      <c r="KAJ18" s="197"/>
      <c r="KAK18" s="197"/>
      <c r="KAL18" s="197"/>
      <c r="KAM18" s="197"/>
      <c r="KAN18" s="197"/>
      <c r="KAO18" s="197"/>
      <c r="KAP18" s="197"/>
      <c r="KAQ18" s="197"/>
      <c r="KAR18" s="197"/>
      <c r="KAS18" s="197"/>
      <c r="KAT18" s="197"/>
      <c r="KAU18" s="197"/>
      <c r="KAV18" s="197"/>
      <c r="KAW18" s="197"/>
      <c r="KAX18" s="197"/>
      <c r="KAY18" s="197"/>
      <c r="KAZ18" s="197"/>
      <c r="KBA18" s="197"/>
      <c r="KBB18" s="197"/>
      <c r="KBC18" s="197"/>
      <c r="KBD18" s="197"/>
      <c r="KBE18" s="197"/>
      <c r="KBF18" s="197"/>
      <c r="KBG18" s="197"/>
      <c r="KBH18" s="197"/>
      <c r="KBI18" s="197"/>
      <c r="KBJ18" s="197"/>
      <c r="KBK18" s="197"/>
      <c r="KBL18" s="197"/>
      <c r="KBM18" s="197"/>
      <c r="KBN18" s="197"/>
      <c r="KBO18" s="197"/>
      <c r="KBP18" s="197"/>
      <c r="KBQ18" s="197"/>
      <c r="KBR18" s="197"/>
      <c r="KBS18" s="197"/>
      <c r="KBT18" s="197"/>
      <c r="KBU18" s="197"/>
      <c r="KBV18" s="197"/>
      <c r="KBW18" s="197"/>
      <c r="KBX18" s="197"/>
      <c r="KBY18" s="197"/>
      <c r="KBZ18" s="197"/>
      <c r="KCA18" s="197"/>
      <c r="KCB18" s="197"/>
      <c r="KCC18" s="197"/>
      <c r="KCD18" s="197"/>
      <c r="KCE18" s="197"/>
      <c r="KCF18" s="197"/>
      <c r="KCG18" s="197"/>
      <c r="KCH18" s="197"/>
      <c r="KCI18" s="197"/>
      <c r="KCJ18" s="197"/>
      <c r="KCK18" s="197"/>
      <c r="KCL18" s="197"/>
      <c r="KCM18" s="197"/>
      <c r="KCN18" s="197"/>
      <c r="KCO18" s="197"/>
      <c r="KCP18" s="197"/>
      <c r="KCQ18" s="197"/>
      <c r="KCR18" s="197"/>
      <c r="KCS18" s="197"/>
      <c r="KCT18" s="197"/>
      <c r="KCU18" s="197"/>
      <c r="KCV18" s="197"/>
      <c r="KCW18" s="197"/>
      <c r="KCX18" s="197"/>
      <c r="KCY18" s="197"/>
      <c r="KCZ18" s="197"/>
      <c r="KDA18" s="197"/>
      <c r="KDB18" s="197"/>
      <c r="KDC18" s="197"/>
      <c r="KDD18" s="197"/>
      <c r="KDE18" s="197"/>
      <c r="KDF18" s="197"/>
      <c r="KDG18" s="197"/>
      <c r="KDH18" s="197"/>
      <c r="KDI18" s="197"/>
      <c r="KDJ18" s="197"/>
      <c r="KDK18" s="197"/>
      <c r="KDL18" s="197"/>
      <c r="KDM18" s="197"/>
      <c r="KDN18" s="197"/>
      <c r="KDO18" s="197"/>
      <c r="KDP18" s="197"/>
      <c r="KDQ18" s="197"/>
      <c r="KDR18" s="197"/>
      <c r="KDS18" s="197"/>
      <c r="KDT18" s="197"/>
      <c r="KDU18" s="197"/>
      <c r="KDV18" s="197"/>
      <c r="KDW18" s="197"/>
      <c r="KDX18" s="197"/>
      <c r="KDY18" s="197"/>
      <c r="KDZ18" s="197"/>
      <c r="KEA18" s="197"/>
      <c r="KEB18" s="197"/>
      <c r="KEC18" s="197"/>
      <c r="KED18" s="197"/>
      <c r="KEE18" s="197"/>
      <c r="KEF18" s="197"/>
      <c r="KEG18" s="197"/>
      <c r="KEH18" s="197"/>
      <c r="KEI18" s="197"/>
      <c r="KEJ18" s="197"/>
      <c r="KEK18" s="197"/>
      <c r="KEL18" s="197"/>
      <c r="KEM18" s="197"/>
      <c r="KEN18" s="197"/>
      <c r="KEO18" s="197"/>
      <c r="KEP18" s="197"/>
      <c r="KEQ18" s="197"/>
      <c r="KER18" s="197"/>
      <c r="KES18" s="197"/>
      <c r="KET18" s="197"/>
      <c r="KEU18" s="197"/>
      <c r="KEV18" s="197"/>
      <c r="KEW18" s="197"/>
      <c r="KEX18" s="197"/>
      <c r="KEY18" s="197"/>
      <c r="KEZ18" s="197"/>
      <c r="KFA18" s="197"/>
      <c r="KFB18" s="197"/>
      <c r="KFC18" s="197"/>
      <c r="KFD18" s="197"/>
      <c r="KFE18" s="197"/>
      <c r="KFF18" s="197"/>
      <c r="KFG18" s="197"/>
      <c r="KFH18" s="197"/>
      <c r="KFI18" s="197"/>
      <c r="KFJ18" s="197"/>
      <c r="KFK18" s="197"/>
      <c r="KFL18" s="197"/>
      <c r="KFM18" s="197"/>
      <c r="KFN18" s="197"/>
      <c r="KFO18" s="197"/>
      <c r="KFP18" s="197"/>
      <c r="KFQ18" s="197"/>
      <c r="KFR18" s="197"/>
      <c r="KFS18" s="197"/>
      <c r="KFT18" s="197"/>
      <c r="KFU18" s="197"/>
      <c r="KFV18" s="197"/>
      <c r="KFW18" s="197"/>
      <c r="KFX18" s="197"/>
      <c r="KFY18" s="197"/>
      <c r="KFZ18" s="197"/>
      <c r="KGA18" s="197"/>
      <c r="KGB18" s="197"/>
      <c r="KGC18" s="197"/>
      <c r="KGD18" s="197"/>
      <c r="KGE18" s="197"/>
      <c r="KGF18" s="197"/>
      <c r="KGG18" s="197"/>
      <c r="KGH18" s="197"/>
      <c r="KGI18" s="197"/>
      <c r="KGJ18" s="197"/>
      <c r="KGK18" s="197"/>
      <c r="KGL18" s="197"/>
      <c r="KGM18" s="197"/>
      <c r="KGN18" s="197"/>
      <c r="KGO18" s="197"/>
      <c r="KGP18" s="197"/>
      <c r="KGQ18" s="197"/>
      <c r="KGR18" s="197"/>
      <c r="KGS18" s="197"/>
      <c r="KGT18" s="197"/>
      <c r="KGU18" s="197"/>
      <c r="KGV18" s="197"/>
      <c r="KGW18" s="197"/>
      <c r="KGX18" s="197"/>
      <c r="KGY18" s="197"/>
      <c r="KGZ18" s="197"/>
      <c r="KHA18" s="197"/>
      <c r="KHB18" s="197"/>
      <c r="KHC18" s="197"/>
      <c r="KHD18" s="197"/>
      <c r="KHE18" s="197"/>
      <c r="KHF18" s="197"/>
      <c r="KHG18" s="197"/>
      <c r="KHH18" s="197"/>
      <c r="KHI18" s="197"/>
      <c r="KHJ18" s="197"/>
      <c r="KHK18" s="197"/>
      <c r="KHL18" s="197"/>
      <c r="KHM18" s="197"/>
      <c r="KHN18" s="197"/>
      <c r="KHO18" s="197"/>
      <c r="KHP18" s="197"/>
      <c r="KHQ18" s="197"/>
      <c r="KHR18" s="197"/>
      <c r="KHS18" s="197"/>
      <c r="KHT18" s="197"/>
      <c r="KHU18" s="197"/>
      <c r="KHV18" s="197"/>
      <c r="KHW18" s="197"/>
      <c r="KHX18" s="197"/>
      <c r="KHY18" s="197"/>
      <c r="KHZ18" s="197"/>
      <c r="KIA18" s="197"/>
      <c r="KIB18" s="197"/>
      <c r="KIC18" s="197"/>
      <c r="KID18" s="197"/>
      <c r="KIE18" s="197"/>
      <c r="KIF18" s="197"/>
      <c r="KIG18" s="197"/>
      <c r="KIH18" s="197"/>
      <c r="KII18" s="197"/>
      <c r="KIJ18" s="197"/>
      <c r="KIK18" s="197"/>
      <c r="KIL18" s="197"/>
      <c r="KIM18" s="197"/>
      <c r="KIN18" s="197"/>
      <c r="KIO18" s="197"/>
      <c r="KIP18" s="197"/>
      <c r="KIQ18" s="197"/>
      <c r="KIR18" s="197"/>
      <c r="KIS18" s="197"/>
      <c r="KIT18" s="197"/>
      <c r="KIU18" s="197"/>
      <c r="KIV18" s="197"/>
      <c r="KIW18" s="197"/>
      <c r="KIX18" s="197"/>
      <c r="KIY18" s="197"/>
      <c r="KIZ18" s="197"/>
      <c r="KJA18" s="197"/>
      <c r="KJB18" s="197"/>
      <c r="KJC18" s="197"/>
      <c r="KJD18" s="197"/>
      <c r="KJE18" s="197"/>
      <c r="KJF18" s="197"/>
      <c r="KJG18" s="197"/>
      <c r="KJH18" s="197"/>
      <c r="KJI18" s="197"/>
      <c r="KJJ18" s="197"/>
      <c r="KJK18" s="197"/>
      <c r="KJL18" s="197"/>
      <c r="KJM18" s="197"/>
      <c r="KJN18" s="197"/>
      <c r="KJO18" s="197"/>
      <c r="KJP18" s="197"/>
      <c r="KJQ18" s="197"/>
      <c r="KJR18" s="197"/>
      <c r="KJS18" s="197"/>
      <c r="KJT18" s="197"/>
      <c r="KJU18" s="197"/>
      <c r="KJV18" s="197"/>
      <c r="KJW18" s="197"/>
      <c r="KJX18" s="197"/>
      <c r="KJY18" s="197"/>
      <c r="KJZ18" s="197"/>
      <c r="KKA18" s="197"/>
      <c r="KKB18" s="197"/>
      <c r="KKC18" s="197"/>
      <c r="KKD18" s="197"/>
      <c r="KKE18" s="197"/>
      <c r="KKF18" s="197"/>
      <c r="KKG18" s="197"/>
      <c r="KKH18" s="197"/>
      <c r="KKI18" s="197"/>
      <c r="KKJ18" s="197"/>
      <c r="KKK18" s="197"/>
      <c r="KKL18" s="197"/>
      <c r="KKM18" s="197"/>
      <c r="KKN18" s="197"/>
      <c r="KKO18" s="197"/>
      <c r="KKP18" s="197"/>
      <c r="KKQ18" s="197"/>
      <c r="KKR18" s="197"/>
      <c r="KKS18" s="197"/>
      <c r="KKT18" s="197"/>
      <c r="KKU18" s="197"/>
      <c r="KKV18" s="197"/>
      <c r="KKW18" s="197"/>
      <c r="KKX18" s="197"/>
      <c r="KKY18" s="197"/>
      <c r="KKZ18" s="197"/>
      <c r="KLA18" s="197"/>
      <c r="KLB18" s="197"/>
      <c r="KLC18" s="197"/>
      <c r="KLD18" s="197"/>
      <c r="KLE18" s="197"/>
      <c r="KLF18" s="197"/>
      <c r="KLG18" s="197"/>
      <c r="KLH18" s="197"/>
      <c r="KLI18" s="197"/>
      <c r="KLJ18" s="197"/>
      <c r="KLK18" s="197"/>
      <c r="KLL18" s="197"/>
      <c r="KLM18" s="197"/>
      <c r="KLN18" s="197"/>
      <c r="KLO18" s="197"/>
      <c r="KLP18" s="197"/>
      <c r="KLQ18" s="197"/>
      <c r="KLR18" s="197"/>
      <c r="KLS18" s="197"/>
      <c r="KLT18" s="197"/>
      <c r="KLU18" s="197"/>
      <c r="KLV18" s="197"/>
      <c r="KLW18" s="197"/>
      <c r="KLX18" s="197"/>
      <c r="KLY18" s="197"/>
      <c r="KLZ18" s="197"/>
      <c r="KMA18" s="197"/>
      <c r="KMB18" s="197"/>
      <c r="KMC18" s="197"/>
      <c r="KMD18" s="197"/>
      <c r="KME18" s="197"/>
      <c r="KMF18" s="197"/>
      <c r="KMG18" s="197"/>
      <c r="KMH18" s="197"/>
      <c r="KMI18" s="197"/>
      <c r="KMJ18" s="197"/>
      <c r="KMK18" s="197"/>
      <c r="KML18" s="197"/>
      <c r="KMM18" s="197"/>
      <c r="KMN18" s="197"/>
      <c r="KMO18" s="197"/>
      <c r="KMP18" s="197"/>
      <c r="KMQ18" s="197"/>
      <c r="KMR18" s="197"/>
      <c r="KMS18" s="197"/>
      <c r="KMT18" s="197"/>
      <c r="KMU18" s="197"/>
      <c r="KMV18" s="197"/>
      <c r="KMW18" s="197"/>
      <c r="KMX18" s="197"/>
      <c r="KMY18" s="197"/>
      <c r="KMZ18" s="197"/>
      <c r="KNA18" s="197"/>
      <c r="KNB18" s="197"/>
      <c r="KNC18" s="197"/>
      <c r="KND18" s="197"/>
      <c r="KNE18" s="197"/>
      <c r="KNF18" s="197"/>
      <c r="KNG18" s="197"/>
      <c r="KNH18" s="197"/>
      <c r="KNI18" s="197"/>
      <c r="KNJ18" s="197"/>
      <c r="KNK18" s="197"/>
      <c r="KNL18" s="197"/>
      <c r="KNM18" s="197"/>
      <c r="KNN18" s="197"/>
      <c r="KNO18" s="197"/>
      <c r="KNP18" s="197"/>
      <c r="KNQ18" s="197"/>
      <c r="KNR18" s="197"/>
      <c r="KNS18" s="197"/>
      <c r="KNT18" s="197"/>
      <c r="KNU18" s="197"/>
      <c r="KNV18" s="197"/>
      <c r="KNW18" s="197"/>
      <c r="KNX18" s="197"/>
      <c r="KNY18" s="197"/>
      <c r="KNZ18" s="197"/>
      <c r="KOA18" s="197"/>
      <c r="KOB18" s="197"/>
      <c r="KOC18" s="197"/>
      <c r="KOD18" s="197"/>
      <c r="KOE18" s="197"/>
      <c r="KOF18" s="197"/>
      <c r="KOG18" s="197"/>
      <c r="KOH18" s="197"/>
      <c r="KOI18" s="197"/>
      <c r="KOJ18" s="197"/>
      <c r="KOK18" s="197"/>
      <c r="KOL18" s="197"/>
      <c r="KOM18" s="197"/>
      <c r="KON18" s="197"/>
      <c r="KOO18" s="197"/>
      <c r="KOP18" s="197"/>
      <c r="KOQ18" s="197"/>
      <c r="KOR18" s="197"/>
      <c r="KOS18" s="197"/>
      <c r="KOT18" s="197"/>
      <c r="KOU18" s="197"/>
      <c r="KOV18" s="197"/>
      <c r="KOW18" s="197"/>
      <c r="KOX18" s="197"/>
      <c r="KOY18" s="197"/>
      <c r="KOZ18" s="197"/>
      <c r="KPA18" s="197"/>
      <c r="KPB18" s="197"/>
      <c r="KPC18" s="197"/>
      <c r="KPD18" s="197"/>
      <c r="KPE18" s="197"/>
      <c r="KPF18" s="197"/>
      <c r="KPG18" s="197"/>
      <c r="KPH18" s="197"/>
      <c r="KPI18" s="197"/>
      <c r="KPJ18" s="197"/>
      <c r="KPK18" s="197"/>
      <c r="KPL18" s="197"/>
      <c r="KPM18" s="197"/>
      <c r="KPN18" s="197"/>
      <c r="KPO18" s="197"/>
      <c r="KPP18" s="197"/>
      <c r="KPQ18" s="197"/>
      <c r="KPR18" s="197"/>
      <c r="KPS18" s="197"/>
      <c r="KPT18" s="197"/>
      <c r="KPU18" s="197"/>
      <c r="KPV18" s="197"/>
      <c r="KPW18" s="197"/>
      <c r="KPX18" s="197"/>
      <c r="KPY18" s="197"/>
      <c r="KPZ18" s="197"/>
      <c r="KQA18" s="197"/>
      <c r="KQB18" s="197"/>
      <c r="KQC18" s="197"/>
      <c r="KQD18" s="197"/>
      <c r="KQE18" s="197"/>
      <c r="KQF18" s="197"/>
      <c r="KQG18" s="197"/>
      <c r="KQH18" s="197"/>
      <c r="KQI18" s="197"/>
      <c r="KQJ18" s="197"/>
      <c r="KQK18" s="197"/>
      <c r="KQL18" s="197"/>
      <c r="KQM18" s="197"/>
      <c r="KQN18" s="197"/>
      <c r="KQO18" s="197"/>
      <c r="KQP18" s="197"/>
      <c r="KQQ18" s="197"/>
      <c r="KQR18" s="197"/>
      <c r="KQS18" s="197"/>
      <c r="KQT18" s="197"/>
      <c r="KQU18" s="197"/>
      <c r="KQV18" s="197"/>
      <c r="KQW18" s="197"/>
      <c r="KQX18" s="197"/>
      <c r="KQY18" s="197"/>
      <c r="KQZ18" s="197"/>
      <c r="KRA18" s="197"/>
      <c r="KRB18" s="197"/>
      <c r="KRC18" s="197"/>
      <c r="KRD18" s="197"/>
      <c r="KRE18" s="197"/>
      <c r="KRF18" s="197"/>
      <c r="KRG18" s="197"/>
      <c r="KRH18" s="197"/>
      <c r="KRI18" s="197"/>
      <c r="KRJ18" s="197"/>
      <c r="KRK18" s="197"/>
      <c r="KRL18" s="197"/>
      <c r="KRM18" s="197"/>
      <c r="KRN18" s="197"/>
      <c r="KRO18" s="197"/>
      <c r="KRP18" s="197"/>
      <c r="KRQ18" s="197"/>
      <c r="KRR18" s="197"/>
      <c r="KRS18" s="197"/>
      <c r="KRT18" s="197"/>
      <c r="KRU18" s="197"/>
      <c r="KRV18" s="197"/>
      <c r="KRW18" s="197"/>
      <c r="KRX18" s="197"/>
      <c r="KRY18" s="197"/>
      <c r="KRZ18" s="197"/>
      <c r="KSA18" s="197"/>
      <c r="KSB18" s="197"/>
      <c r="KSC18" s="197"/>
      <c r="KSD18" s="197"/>
      <c r="KSE18" s="197"/>
      <c r="KSF18" s="197"/>
      <c r="KSG18" s="197"/>
      <c r="KSH18" s="197"/>
      <c r="KSI18" s="197"/>
      <c r="KSJ18" s="197"/>
      <c r="KSK18" s="197"/>
      <c r="KSL18" s="197"/>
      <c r="KSM18" s="197"/>
      <c r="KSN18" s="197"/>
      <c r="KSO18" s="197"/>
      <c r="KSP18" s="197"/>
      <c r="KSQ18" s="197"/>
      <c r="KSR18" s="197"/>
      <c r="KSS18" s="197"/>
      <c r="KST18" s="197"/>
      <c r="KSU18" s="197"/>
      <c r="KSV18" s="197"/>
      <c r="KSW18" s="197"/>
      <c r="KSX18" s="197"/>
      <c r="KSY18" s="197"/>
      <c r="KSZ18" s="197"/>
      <c r="KTA18" s="197"/>
      <c r="KTB18" s="197"/>
      <c r="KTC18" s="197"/>
      <c r="KTD18" s="197"/>
      <c r="KTE18" s="197"/>
      <c r="KTF18" s="197"/>
      <c r="KTG18" s="197"/>
      <c r="KTH18" s="197"/>
      <c r="KTI18" s="197"/>
      <c r="KTJ18" s="197"/>
      <c r="KTK18" s="197"/>
      <c r="KTL18" s="197"/>
      <c r="KTM18" s="197"/>
      <c r="KTN18" s="197"/>
      <c r="KTO18" s="197"/>
      <c r="KTP18" s="197"/>
      <c r="KTQ18" s="197"/>
      <c r="KTR18" s="197"/>
      <c r="KTS18" s="197"/>
      <c r="KTT18" s="197"/>
      <c r="KTU18" s="197"/>
      <c r="KTV18" s="197"/>
      <c r="KTW18" s="197"/>
      <c r="KTX18" s="197"/>
      <c r="KTY18" s="197"/>
      <c r="KTZ18" s="197"/>
      <c r="KUA18" s="197"/>
      <c r="KUB18" s="197"/>
      <c r="KUC18" s="197"/>
      <c r="KUD18" s="197"/>
      <c r="KUE18" s="197"/>
      <c r="KUF18" s="197"/>
      <c r="KUG18" s="197"/>
      <c r="KUH18" s="197"/>
      <c r="KUI18" s="197"/>
      <c r="KUJ18" s="197"/>
      <c r="KUK18" s="197"/>
      <c r="KUL18" s="197"/>
      <c r="KUM18" s="197"/>
      <c r="KUN18" s="197"/>
      <c r="KUO18" s="197"/>
      <c r="KUP18" s="197"/>
      <c r="KUQ18" s="197"/>
      <c r="KUR18" s="197"/>
      <c r="KUS18" s="197"/>
      <c r="KUT18" s="197"/>
      <c r="KUU18" s="197"/>
      <c r="KUV18" s="197"/>
      <c r="KUW18" s="197"/>
      <c r="KUX18" s="197"/>
      <c r="KUY18" s="197"/>
      <c r="KUZ18" s="197"/>
      <c r="KVA18" s="197"/>
      <c r="KVB18" s="197"/>
      <c r="KVC18" s="197"/>
      <c r="KVD18" s="197"/>
      <c r="KVE18" s="197"/>
      <c r="KVF18" s="197"/>
      <c r="KVG18" s="197"/>
      <c r="KVH18" s="197"/>
      <c r="KVI18" s="197"/>
      <c r="KVJ18" s="197"/>
      <c r="KVK18" s="197"/>
      <c r="KVL18" s="197"/>
      <c r="KVM18" s="197"/>
      <c r="KVN18" s="197"/>
      <c r="KVO18" s="197"/>
      <c r="KVP18" s="197"/>
      <c r="KVQ18" s="197"/>
      <c r="KVR18" s="197"/>
      <c r="KVS18" s="197"/>
      <c r="KVT18" s="197"/>
      <c r="KVU18" s="197"/>
      <c r="KVV18" s="197"/>
      <c r="KVW18" s="197"/>
      <c r="KVX18" s="197"/>
      <c r="KVY18" s="197"/>
      <c r="KVZ18" s="197"/>
      <c r="KWA18" s="197"/>
      <c r="KWB18" s="197"/>
      <c r="KWC18" s="197"/>
      <c r="KWD18" s="197"/>
      <c r="KWE18" s="197"/>
      <c r="KWF18" s="197"/>
      <c r="KWG18" s="197"/>
      <c r="KWH18" s="197"/>
      <c r="KWI18" s="197"/>
      <c r="KWJ18" s="197"/>
      <c r="KWK18" s="197"/>
      <c r="KWL18" s="197"/>
      <c r="KWM18" s="197"/>
      <c r="KWN18" s="197"/>
      <c r="KWO18" s="197"/>
      <c r="KWP18" s="197"/>
      <c r="KWQ18" s="197"/>
      <c r="KWR18" s="197"/>
      <c r="KWS18" s="197"/>
      <c r="KWT18" s="197"/>
      <c r="KWU18" s="197"/>
      <c r="KWV18" s="197"/>
      <c r="KWW18" s="197"/>
      <c r="KWX18" s="197"/>
      <c r="KWY18" s="197"/>
      <c r="KWZ18" s="197"/>
      <c r="KXA18" s="197"/>
      <c r="KXB18" s="197"/>
      <c r="KXC18" s="197"/>
      <c r="KXD18" s="197"/>
      <c r="KXE18" s="197"/>
      <c r="KXF18" s="197"/>
      <c r="KXG18" s="197"/>
      <c r="KXH18" s="197"/>
      <c r="KXI18" s="197"/>
      <c r="KXJ18" s="197"/>
      <c r="KXK18" s="197"/>
      <c r="KXL18" s="197"/>
      <c r="KXM18" s="197"/>
      <c r="KXN18" s="197"/>
      <c r="KXO18" s="197"/>
      <c r="KXP18" s="197"/>
      <c r="KXQ18" s="197"/>
      <c r="KXR18" s="197"/>
      <c r="KXS18" s="197"/>
      <c r="KXT18" s="197"/>
      <c r="KXU18" s="197"/>
      <c r="KXV18" s="197"/>
      <c r="KXW18" s="197"/>
      <c r="KXX18" s="197"/>
      <c r="KXY18" s="197"/>
      <c r="KXZ18" s="197"/>
      <c r="KYA18" s="197"/>
      <c r="KYB18" s="197"/>
      <c r="KYC18" s="197"/>
      <c r="KYD18" s="197"/>
      <c r="KYE18" s="197"/>
      <c r="KYF18" s="197"/>
      <c r="KYG18" s="197"/>
      <c r="KYH18" s="197"/>
      <c r="KYI18" s="197"/>
      <c r="KYJ18" s="197"/>
      <c r="KYK18" s="197"/>
      <c r="KYL18" s="197"/>
      <c r="KYM18" s="197"/>
      <c r="KYN18" s="197"/>
      <c r="KYO18" s="197"/>
      <c r="KYP18" s="197"/>
      <c r="KYQ18" s="197"/>
      <c r="KYR18" s="197"/>
      <c r="KYS18" s="197"/>
      <c r="KYT18" s="197"/>
      <c r="KYU18" s="197"/>
      <c r="KYV18" s="197"/>
      <c r="KYW18" s="197"/>
      <c r="KYX18" s="197"/>
      <c r="KYY18" s="197"/>
      <c r="KYZ18" s="197"/>
      <c r="KZA18" s="197"/>
      <c r="KZB18" s="197"/>
      <c r="KZC18" s="197"/>
      <c r="KZD18" s="197"/>
      <c r="KZE18" s="197"/>
      <c r="KZF18" s="197"/>
      <c r="KZG18" s="197"/>
      <c r="KZH18" s="197"/>
      <c r="KZI18" s="197"/>
      <c r="KZJ18" s="197"/>
      <c r="KZK18" s="197"/>
      <c r="KZL18" s="197"/>
      <c r="KZM18" s="197"/>
      <c r="KZN18" s="197"/>
      <c r="KZO18" s="197"/>
      <c r="KZP18" s="197"/>
      <c r="KZQ18" s="197"/>
      <c r="KZR18" s="197"/>
      <c r="KZS18" s="197"/>
      <c r="KZT18" s="197"/>
      <c r="KZU18" s="197"/>
      <c r="KZV18" s="197"/>
      <c r="KZW18" s="197"/>
      <c r="KZX18" s="197"/>
      <c r="KZY18" s="197"/>
      <c r="KZZ18" s="197"/>
      <c r="LAA18" s="197"/>
      <c r="LAB18" s="197"/>
      <c r="LAC18" s="197"/>
      <c r="LAD18" s="197"/>
      <c r="LAE18" s="197"/>
      <c r="LAF18" s="197"/>
      <c r="LAG18" s="197"/>
      <c r="LAH18" s="197"/>
      <c r="LAI18" s="197"/>
      <c r="LAJ18" s="197"/>
      <c r="LAK18" s="197"/>
      <c r="LAL18" s="197"/>
      <c r="LAM18" s="197"/>
      <c r="LAN18" s="197"/>
      <c r="LAO18" s="197"/>
      <c r="LAP18" s="197"/>
      <c r="LAQ18" s="197"/>
      <c r="LAR18" s="197"/>
      <c r="LAS18" s="197"/>
      <c r="LAT18" s="197"/>
      <c r="LAU18" s="197"/>
      <c r="LAV18" s="197"/>
      <c r="LAW18" s="197"/>
      <c r="LAX18" s="197"/>
      <c r="LAY18" s="197"/>
      <c r="LAZ18" s="197"/>
      <c r="LBA18" s="197"/>
      <c r="LBB18" s="197"/>
      <c r="LBC18" s="197"/>
      <c r="LBD18" s="197"/>
      <c r="LBE18" s="197"/>
      <c r="LBF18" s="197"/>
      <c r="LBG18" s="197"/>
      <c r="LBH18" s="197"/>
      <c r="LBI18" s="197"/>
      <c r="LBJ18" s="197"/>
      <c r="LBK18" s="197"/>
      <c r="LBL18" s="196"/>
    </row>
    <row r="19" spans="1:8176" s="30" customFormat="1" ht="75">
      <c r="A19" s="73" t="s">
        <v>49</v>
      </c>
      <c r="B19" s="52" t="s">
        <v>108</v>
      </c>
      <c r="C19" s="38" t="s">
        <v>103</v>
      </c>
      <c r="D19" s="136">
        <v>44197</v>
      </c>
      <c r="E19" s="136">
        <v>44561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54" t="s">
        <v>76</v>
      </c>
      <c r="M19" s="11"/>
      <c r="N19" s="11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  <c r="DE19" s="197"/>
      <c r="DF19" s="197"/>
      <c r="DG19" s="197"/>
      <c r="DH19" s="197"/>
      <c r="DI19" s="197"/>
      <c r="DJ19" s="197"/>
      <c r="DK19" s="197"/>
      <c r="DL19" s="197"/>
      <c r="DM19" s="197"/>
      <c r="DN19" s="197"/>
      <c r="DO19" s="197"/>
      <c r="DP19" s="197"/>
      <c r="DQ19" s="197"/>
      <c r="DR19" s="197"/>
      <c r="DS19" s="197"/>
      <c r="DT19" s="197"/>
      <c r="DU19" s="197"/>
      <c r="DV19" s="197"/>
      <c r="DW19" s="197"/>
      <c r="DX19" s="197"/>
      <c r="DY19" s="197"/>
      <c r="DZ19" s="197"/>
      <c r="EA19" s="197"/>
      <c r="EB19" s="197"/>
      <c r="EC19" s="197"/>
      <c r="ED19" s="197"/>
      <c r="EE19" s="197"/>
      <c r="EF19" s="197"/>
      <c r="EG19" s="197"/>
      <c r="EH19" s="197"/>
      <c r="EI19" s="197"/>
      <c r="EJ19" s="197"/>
      <c r="EK19" s="197"/>
      <c r="EL19" s="197"/>
      <c r="EM19" s="197"/>
      <c r="EN19" s="197"/>
      <c r="EO19" s="197"/>
      <c r="EP19" s="197"/>
      <c r="EQ19" s="197"/>
      <c r="ER19" s="197"/>
      <c r="ES19" s="197"/>
      <c r="ET19" s="197"/>
      <c r="EU19" s="197"/>
      <c r="EV19" s="197"/>
      <c r="EW19" s="197"/>
      <c r="EX19" s="197"/>
      <c r="EY19" s="197"/>
      <c r="EZ19" s="197"/>
      <c r="FA19" s="197"/>
      <c r="FB19" s="197"/>
      <c r="FC19" s="197"/>
      <c r="FD19" s="197"/>
      <c r="FE19" s="197"/>
      <c r="FF19" s="197"/>
      <c r="FG19" s="197"/>
      <c r="FH19" s="197"/>
      <c r="FI19" s="197"/>
      <c r="FJ19" s="197"/>
      <c r="FK19" s="197"/>
      <c r="FL19" s="197"/>
      <c r="FM19" s="197"/>
      <c r="FN19" s="197"/>
      <c r="FO19" s="197"/>
      <c r="FP19" s="197"/>
      <c r="FQ19" s="197"/>
      <c r="FR19" s="197"/>
      <c r="FS19" s="197"/>
      <c r="FT19" s="197"/>
      <c r="FU19" s="197"/>
      <c r="FV19" s="197"/>
      <c r="FW19" s="197"/>
      <c r="FX19" s="197"/>
      <c r="FY19" s="197"/>
      <c r="FZ19" s="197"/>
      <c r="GA19" s="197"/>
      <c r="GB19" s="197"/>
      <c r="GC19" s="197"/>
      <c r="GD19" s="197"/>
      <c r="GE19" s="197"/>
      <c r="GF19" s="197"/>
      <c r="GG19" s="197"/>
      <c r="GH19" s="197"/>
      <c r="GI19" s="197"/>
      <c r="GJ19" s="197"/>
      <c r="GK19" s="197"/>
      <c r="GL19" s="197"/>
      <c r="GM19" s="197"/>
      <c r="GN19" s="197"/>
      <c r="GO19" s="197"/>
      <c r="GP19" s="197"/>
      <c r="GQ19" s="197"/>
      <c r="GR19" s="197"/>
      <c r="GS19" s="197"/>
      <c r="GT19" s="197"/>
      <c r="GU19" s="197"/>
      <c r="GV19" s="197"/>
      <c r="GW19" s="197"/>
      <c r="GX19" s="197"/>
      <c r="GY19" s="197"/>
      <c r="GZ19" s="197"/>
      <c r="HA19" s="197"/>
      <c r="HB19" s="197"/>
      <c r="HC19" s="197"/>
      <c r="HD19" s="197"/>
      <c r="HE19" s="197"/>
      <c r="HF19" s="197"/>
      <c r="HG19" s="197"/>
      <c r="HH19" s="197"/>
      <c r="HI19" s="197"/>
      <c r="HJ19" s="197"/>
      <c r="HK19" s="197"/>
      <c r="HL19" s="197"/>
      <c r="HM19" s="197"/>
      <c r="HN19" s="197"/>
      <c r="HO19" s="197"/>
      <c r="HP19" s="197"/>
      <c r="HQ19" s="197"/>
      <c r="HR19" s="197"/>
      <c r="HS19" s="197"/>
      <c r="HT19" s="197"/>
      <c r="HU19" s="197"/>
      <c r="HV19" s="197"/>
      <c r="HW19" s="197"/>
      <c r="HX19" s="197"/>
      <c r="HY19" s="197"/>
      <c r="HZ19" s="197"/>
      <c r="IA19" s="197"/>
      <c r="IB19" s="197"/>
      <c r="IC19" s="197"/>
      <c r="ID19" s="197"/>
      <c r="IE19" s="197"/>
      <c r="IF19" s="197"/>
      <c r="IG19" s="197"/>
      <c r="IH19" s="197"/>
      <c r="II19" s="197"/>
      <c r="IJ19" s="197"/>
      <c r="IK19" s="197"/>
      <c r="IL19" s="197"/>
      <c r="IM19" s="197"/>
      <c r="IN19" s="197"/>
      <c r="IO19" s="197"/>
      <c r="IP19" s="197"/>
      <c r="IQ19" s="197"/>
      <c r="IR19" s="197"/>
      <c r="IS19" s="197"/>
      <c r="IT19" s="197"/>
      <c r="IU19" s="197"/>
      <c r="IV19" s="197"/>
      <c r="IW19" s="197"/>
      <c r="IX19" s="197"/>
      <c r="IY19" s="197"/>
      <c r="IZ19" s="197"/>
      <c r="JA19" s="197"/>
      <c r="JB19" s="197"/>
      <c r="JC19" s="197"/>
      <c r="JD19" s="197"/>
      <c r="JE19" s="197"/>
      <c r="JF19" s="197"/>
      <c r="JG19" s="197"/>
      <c r="JH19" s="197"/>
      <c r="JI19" s="197"/>
      <c r="JJ19" s="197"/>
      <c r="JK19" s="197"/>
      <c r="JL19" s="197"/>
      <c r="JM19" s="197"/>
      <c r="JN19" s="197"/>
      <c r="JO19" s="197"/>
      <c r="JP19" s="197"/>
      <c r="JQ19" s="197"/>
      <c r="JR19" s="197"/>
      <c r="JS19" s="197"/>
      <c r="JT19" s="197"/>
      <c r="JU19" s="197"/>
      <c r="JV19" s="197"/>
      <c r="JW19" s="197"/>
      <c r="JX19" s="197"/>
      <c r="JY19" s="197"/>
      <c r="JZ19" s="197"/>
      <c r="KA19" s="197"/>
      <c r="KB19" s="197"/>
      <c r="KC19" s="197"/>
      <c r="KD19" s="197"/>
      <c r="KE19" s="197"/>
      <c r="KF19" s="197"/>
      <c r="KG19" s="197"/>
      <c r="KH19" s="197"/>
      <c r="KI19" s="197"/>
      <c r="KJ19" s="197"/>
      <c r="KK19" s="197"/>
      <c r="KL19" s="197"/>
      <c r="KM19" s="197"/>
      <c r="KN19" s="197"/>
      <c r="KO19" s="197"/>
      <c r="KP19" s="197"/>
      <c r="KQ19" s="197"/>
      <c r="KR19" s="197"/>
      <c r="KS19" s="197"/>
      <c r="KT19" s="197"/>
      <c r="KU19" s="197"/>
      <c r="KV19" s="197"/>
      <c r="KW19" s="197"/>
      <c r="KX19" s="197"/>
      <c r="KY19" s="197"/>
      <c r="KZ19" s="197"/>
      <c r="LA19" s="197"/>
      <c r="LB19" s="197"/>
      <c r="LC19" s="197"/>
      <c r="LD19" s="197"/>
      <c r="LE19" s="197"/>
      <c r="LF19" s="197"/>
      <c r="LG19" s="197"/>
      <c r="LH19" s="197"/>
      <c r="LI19" s="197"/>
      <c r="LJ19" s="197"/>
      <c r="LK19" s="197"/>
      <c r="LL19" s="197"/>
      <c r="LM19" s="197"/>
      <c r="LN19" s="197"/>
      <c r="LO19" s="197"/>
      <c r="LP19" s="197"/>
      <c r="LQ19" s="197"/>
      <c r="LR19" s="197"/>
      <c r="LS19" s="197"/>
      <c r="LT19" s="197"/>
      <c r="LU19" s="197"/>
      <c r="LV19" s="197"/>
      <c r="LW19" s="197"/>
      <c r="LX19" s="197"/>
      <c r="LY19" s="197"/>
      <c r="LZ19" s="197"/>
      <c r="MA19" s="197"/>
      <c r="MB19" s="197"/>
      <c r="MC19" s="197"/>
      <c r="MD19" s="197"/>
      <c r="ME19" s="197"/>
      <c r="MF19" s="197"/>
      <c r="MG19" s="197"/>
      <c r="MH19" s="197"/>
      <c r="MI19" s="197"/>
      <c r="MJ19" s="197"/>
      <c r="MK19" s="197"/>
      <c r="ML19" s="197"/>
      <c r="MM19" s="197"/>
      <c r="MN19" s="197"/>
      <c r="MO19" s="197"/>
      <c r="MP19" s="197"/>
      <c r="MQ19" s="197"/>
      <c r="MR19" s="197"/>
      <c r="MS19" s="197"/>
      <c r="MT19" s="197"/>
      <c r="MU19" s="197"/>
      <c r="MV19" s="197"/>
      <c r="MW19" s="197"/>
      <c r="MX19" s="197"/>
      <c r="MY19" s="197"/>
      <c r="MZ19" s="197"/>
      <c r="NA19" s="197"/>
      <c r="NB19" s="197"/>
      <c r="NC19" s="197"/>
      <c r="ND19" s="197"/>
      <c r="NE19" s="197"/>
      <c r="NF19" s="197"/>
      <c r="NG19" s="197"/>
      <c r="NH19" s="197"/>
      <c r="NI19" s="197"/>
      <c r="NJ19" s="197"/>
      <c r="NK19" s="197"/>
      <c r="NL19" s="197"/>
      <c r="NM19" s="197"/>
      <c r="NN19" s="197"/>
      <c r="NO19" s="197"/>
      <c r="NP19" s="197"/>
      <c r="NQ19" s="197"/>
      <c r="NR19" s="197"/>
      <c r="NS19" s="197"/>
      <c r="NT19" s="197"/>
      <c r="NU19" s="197"/>
      <c r="NV19" s="197"/>
      <c r="NW19" s="197"/>
      <c r="NX19" s="197"/>
      <c r="NY19" s="197"/>
      <c r="NZ19" s="197"/>
      <c r="OA19" s="197"/>
      <c r="OB19" s="197"/>
      <c r="OC19" s="197"/>
      <c r="OD19" s="197"/>
      <c r="OE19" s="197"/>
      <c r="OF19" s="197"/>
      <c r="OG19" s="197"/>
      <c r="OH19" s="197"/>
      <c r="OI19" s="197"/>
      <c r="OJ19" s="197"/>
      <c r="OK19" s="197"/>
      <c r="OL19" s="197"/>
      <c r="OM19" s="197"/>
      <c r="ON19" s="197"/>
      <c r="OO19" s="197"/>
      <c r="OP19" s="197"/>
      <c r="OQ19" s="197"/>
      <c r="OR19" s="197"/>
      <c r="OS19" s="197"/>
      <c r="OT19" s="197"/>
      <c r="OU19" s="197"/>
      <c r="OV19" s="197"/>
      <c r="OW19" s="197"/>
      <c r="OX19" s="197"/>
      <c r="OY19" s="197"/>
      <c r="OZ19" s="197"/>
      <c r="PA19" s="197"/>
      <c r="PB19" s="197"/>
      <c r="PC19" s="197"/>
      <c r="PD19" s="197"/>
      <c r="PE19" s="197"/>
      <c r="PF19" s="197"/>
      <c r="PG19" s="197"/>
      <c r="PH19" s="197"/>
      <c r="PI19" s="197"/>
      <c r="PJ19" s="197"/>
      <c r="PK19" s="197"/>
      <c r="PL19" s="197"/>
      <c r="PM19" s="197"/>
      <c r="PN19" s="197"/>
      <c r="PO19" s="197"/>
      <c r="PP19" s="197"/>
      <c r="PQ19" s="197"/>
      <c r="PR19" s="197"/>
      <c r="PS19" s="197"/>
      <c r="PT19" s="197"/>
      <c r="PU19" s="197"/>
      <c r="PV19" s="197"/>
      <c r="PW19" s="197"/>
      <c r="PX19" s="197"/>
      <c r="PY19" s="197"/>
      <c r="PZ19" s="197"/>
      <c r="QA19" s="197"/>
      <c r="QB19" s="197"/>
      <c r="QC19" s="197"/>
      <c r="QD19" s="197"/>
      <c r="QE19" s="197"/>
      <c r="QF19" s="197"/>
      <c r="QG19" s="197"/>
      <c r="QH19" s="197"/>
      <c r="QI19" s="197"/>
      <c r="QJ19" s="197"/>
      <c r="QK19" s="197"/>
      <c r="QL19" s="197"/>
      <c r="QM19" s="197"/>
      <c r="QN19" s="197"/>
      <c r="QO19" s="197"/>
      <c r="QP19" s="197"/>
      <c r="QQ19" s="197"/>
      <c r="QR19" s="197"/>
      <c r="QS19" s="197"/>
      <c r="QT19" s="197"/>
      <c r="QU19" s="197"/>
      <c r="QV19" s="197"/>
      <c r="QW19" s="197"/>
      <c r="QX19" s="197"/>
      <c r="QY19" s="197"/>
      <c r="QZ19" s="197"/>
      <c r="RA19" s="197"/>
      <c r="RB19" s="197"/>
      <c r="RC19" s="197"/>
      <c r="RD19" s="197"/>
      <c r="RE19" s="197"/>
      <c r="RF19" s="197"/>
      <c r="RG19" s="197"/>
      <c r="RH19" s="197"/>
      <c r="RI19" s="197"/>
      <c r="RJ19" s="197"/>
      <c r="RK19" s="197"/>
      <c r="RL19" s="197"/>
      <c r="RM19" s="197"/>
      <c r="RN19" s="197"/>
      <c r="RO19" s="197"/>
      <c r="RP19" s="197"/>
      <c r="RQ19" s="197"/>
      <c r="RR19" s="197"/>
      <c r="RS19" s="197"/>
      <c r="RT19" s="197"/>
      <c r="RU19" s="197"/>
      <c r="RV19" s="197"/>
      <c r="RW19" s="197"/>
      <c r="RX19" s="197"/>
      <c r="RY19" s="197"/>
      <c r="RZ19" s="197"/>
      <c r="SA19" s="197"/>
      <c r="SB19" s="197"/>
      <c r="SC19" s="197"/>
      <c r="SD19" s="197"/>
      <c r="SE19" s="197"/>
      <c r="SF19" s="197"/>
      <c r="SG19" s="197"/>
      <c r="SH19" s="197"/>
      <c r="SI19" s="197"/>
      <c r="SJ19" s="197"/>
      <c r="SK19" s="197"/>
      <c r="SL19" s="197"/>
      <c r="SM19" s="197"/>
      <c r="SN19" s="197"/>
      <c r="SO19" s="197"/>
      <c r="SP19" s="197"/>
      <c r="SQ19" s="197"/>
      <c r="SR19" s="197"/>
      <c r="SS19" s="197"/>
      <c r="ST19" s="197"/>
      <c r="SU19" s="197"/>
      <c r="SV19" s="197"/>
      <c r="SW19" s="197"/>
      <c r="SX19" s="197"/>
      <c r="SY19" s="197"/>
      <c r="SZ19" s="197"/>
      <c r="TA19" s="197"/>
      <c r="TB19" s="197"/>
      <c r="TC19" s="197"/>
      <c r="TD19" s="197"/>
      <c r="TE19" s="197"/>
      <c r="TF19" s="197"/>
      <c r="TG19" s="197"/>
      <c r="TH19" s="197"/>
      <c r="TI19" s="197"/>
      <c r="TJ19" s="197"/>
      <c r="TK19" s="197"/>
      <c r="TL19" s="197"/>
      <c r="TM19" s="197"/>
      <c r="TN19" s="197"/>
      <c r="TO19" s="197"/>
      <c r="TP19" s="197"/>
      <c r="TQ19" s="197"/>
      <c r="TR19" s="197"/>
      <c r="TS19" s="197"/>
      <c r="TT19" s="197"/>
      <c r="TU19" s="197"/>
      <c r="TV19" s="197"/>
      <c r="TW19" s="197"/>
      <c r="TX19" s="197"/>
      <c r="TY19" s="197"/>
      <c r="TZ19" s="197"/>
      <c r="UA19" s="197"/>
      <c r="UB19" s="197"/>
      <c r="UC19" s="197"/>
      <c r="UD19" s="197"/>
      <c r="UE19" s="197"/>
      <c r="UF19" s="197"/>
      <c r="UG19" s="197"/>
      <c r="UH19" s="197"/>
      <c r="UI19" s="197"/>
      <c r="UJ19" s="197"/>
      <c r="UK19" s="197"/>
      <c r="UL19" s="197"/>
      <c r="UM19" s="197"/>
      <c r="UN19" s="197"/>
      <c r="UO19" s="197"/>
      <c r="UP19" s="197"/>
      <c r="UQ19" s="197"/>
      <c r="UR19" s="197"/>
      <c r="US19" s="197"/>
      <c r="UT19" s="197"/>
      <c r="UU19" s="197"/>
      <c r="UV19" s="197"/>
      <c r="UW19" s="197"/>
      <c r="UX19" s="197"/>
      <c r="UY19" s="197"/>
      <c r="UZ19" s="197"/>
      <c r="VA19" s="197"/>
      <c r="VB19" s="197"/>
      <c r="VC19" s="197"/>
      <c r="VD19" s="197"/>
      <c r="VE19" s="197"/>
      <c r="VF19" s="197"/>
      <c r="VG19" s="197"/>
      <c r="VH19" s="197"/>
      <c r="VI19" s="197"/>
      <c r="VJ19" s="197"/>
      <c r="VK19" s="197"/>
      <c r="VL19" s="197"/>
      <c r="VM19" s="197"/>
      <c r="VN19" s="197"/>
      <c r="VO19" s="197"/>
      <c r="VP19" s="197"/>
      <c r="VQ19" s="197"/>
      <c r="VR19" s="197"/>
      <c r="VS19" s="197"/>
      <c r="VT19" s="197"/>
      <c r="VU19" s="197"/>
      <c r="VV19" s="197"/>
      <c r="VW19" s="197"/>
      <c r="VX19" s="197"/>
      <c r="VY19" s="197"/>
      <c r="VZ19" s="197"/>
      <c r="WA19" s="197"/>
      <c r="WB19" s="197"/>
      <c r="WC19" s="197"/>
      <c r="WD19" s="197"/>
      <c r="WE19" s="197"/>
      <c r="WF19" s="197"/>
      <c r="WG19" s="197"/>
      <c r="WH19" s="197"/>
      <c r="WI19" s="197"/>
      <c r="WJ19" s="197"/>
      <c r="WK19" s="197"/>
      <c r="WL19" s="197"/>
      <c r="WM19" s="197"/>
      <c r="WN19" s="197"/>
      <c r="WO19" s="197"/>
      <c r="WP19" s="197"/>
      <c r="WQ19" s="197"/>
      <c r="WR19" s="197"/>
      <c r="WS19" s="197"/>
      <c r="WT19" s="197"/>
      <c r="WU19" s="197"/>
      <c r="WV19" s="197"/>
      <c r="WW19" s="197"/>
      <c r="WX19" s="197"/>
      <c r="WY19" s="197"/>
      <c r="WZ19" s="197"/>
      <c r="XA19" s="197"/>
      <c r="XB19" s="197"/>
      <c r="XC19" s="197"/>
      <c r="XD19" s="197"/>
      <c r="XE19" s="197"/>
      <c r="XF19" s="197"/>
      <c r="XG19" s="197"/>
      <c r="XH19" s="197"/>
      <c r="XI19" s="197"/>
      <c r="XJ19" s="197"/>
      <c r="XK19" s="197"/>
      <c r="XL19" s="197"/>
      <c r="XM19" s="197"/>
      <c r="XN19" s="197"/>
      <c r="XO19" s="197"/>
      <c r="XP19" s="197"/>
      <c r="XQ19" s="197"/>
      <c r="XR19" s="197"/>
      <c r="XS19" s="197"/>
      <c r="XT19" s="197"/>
      <c r="XU19" s="197"/>
      <c r="XV19" s="197"/>
      <c r="XW19" s="197"/>
      <c r="XX19" s="197"/>
      <c r="XY19" s="197"/>
      <c r="XZ19" s="197"/>
      <c r="YA19" s="197"/>
      <c r="YB19" s="197"/>
      <c r="YC19" s="197"/>
      <c r="YD19" s="197"/>
      <c r="YE19" s="197"/>
      <c r="YF19" s="197"/>
      <c r="YG19" s="197"/>
      <c r="YH19" s="197"/>
      <c r="YI19" s="197"/>
      <c r="YJ19" s="197"/>
      <c r="YK19" s="197"/>
      <c r="YL19" s="197"/>
      <c r="YM19" s="197"/>
      <c r="YN19" s="197"/>
      <c r="YO19" s="197"/>
      <c r="YP19" s="197"/>
      <c r="YQ19" s="197"/>
      <c r="YR19" s="197"/>
      <c r="YS19" s="197"/>
      <c r="YT19" s="197"/>
      <c r="YU19" s="197"/>
      <c r="YV19" s="197"/>
      <c r="YW19" s="197"/>
      <c r="YX19" s="197"/>
      <c r="YY19" s="197"/>
      <c r="YZ19" s="197"/>
      <c r="ZA19" s="197"/>
      <c r="ZB19" s="197"/>
      <c r="ZC19" s="197"/>
      <c r="ZD19" s="197"/>
      <c r="ZE19" s="197"/>
      <c r="ZF19" s="197"/>
      <c r="ZG19" s="197"/>
      <c r="ZH19" s="197"/>
      <c r="ZI19" s="197"/>
      <c r="ZJ19" s="197"/>
      <c r="ZK19" s="197"/>
      <c r="ZL19" s="197"/>
      <c r="ZM19" s="197"/>
      <c r="ZN19" s="197"/>
      <c r="ZO19" s="197"/>
      <c r="ZP19" s="197"/>
      <c r="ZQ19" s="197"/>
      <c r="ZR19" s="197"/>
      <c r="ZS19" s="197"/>
      <c r="ZT19" s="197"/>
      <c r="ZU19" s="197"/>
      <c r="ZV19" s="197"/>
      <c r="ZW19" s="197"/>
      <c r="ZX19" s="197"/>
      <c r="ZY19" s="197"/>
      <c r="ZZ19" s="197"/>
      <c r="AAA19" s="197"/>
      <c r="AAB19" s="197"/>
      <c r="AAC19" s="197"/>
      <c r="AAD19" s="197"/>
      <c r="AAE19" s="197"/>
      <c r="AAF19" s="197"/>
      <c r="AAG19" s="197"/>
      <c r="AAH19" s="197"/>
      <c r="AAI19" s="197"/>
      <c r="AAJ19" s="197"/>
      <c r="AAK19" s="197"/>
      <c r="AAL19" s="197"/>
      <c r="AAM19" s="197"/>
      <c r="AAN19" s="197"/>
      <c r="AAO19" s="197"/>
      <c r="AAP19" s="197"/>
      <c r="AAQ19" s="197"/>
      <c r="AAR19" s="197"/>
      <c r="AAS19" s="197"/>
      <c r="AAT19" s="197"/>
      <c r="AAU19" s="197"/>
      <c r="AAV19" s="197"/>
      <c r="AAW19" s="197"/>
      <c r="AAX19" s="197"/>
      <c r="AAY19" s="197"/>
      <c r="AAZ19" s="197"/>
      <c r="ABA19" s="197"/>
      <c r="ABB19" s="197"/>
      <c r="ABC19" s="197"/>
      <c r="ABD19" s="197"/>
      <c r="ABE19" s="197"/>
      <c r="ABF19" s="197"/>
      <c r="ABG19" s="197"/>
      <c r="ABH19" s="197"/>
      <c r="ABI19" s="197"/>
      <c r="ABJ19" s="197"/>
      <c r="ABK19" s="197"/>
      <c r="ABL19" s="197"/>
      <c r="ABM19" s="197"/>
      <c r="ABN19" s="197"/>
      <c r="ABO19" s="197"/>
      <c r="ABP19" s="197"/>
      <c r="ABQ19" s="197"/>
      <c r="ABR19" s="197"/>
      <c r="ABS19" s="197"/>
      <c r="ABT19" s="197"/>
      <c r="ABU19" s="197"/>
      <c r="ABV19" s="197"/>
      <c r="ABW19" s="197"/>
      <c r="ABX19" s="197"/>
      <c r="ABY19" s="197"/>
      <c r="ABZ19" s="197"/>
      <c r="ACA19" s="197"/>
      <c r="ACB19" s="197"/>
      <c r="ACC19" s="197"/>
      <c r="ACD19" s="197"/>
      <c r="ACE19" s="197"/>
      <c r="ACF19" s="197"/>
      <c r="ACG19" s="197"/>
      <c r="ACH19" s="197"/>
      <c r="ACI19" s="197"/>
      <c r="ACJ19" s="197"/>
      <c r="ACK19" s="197"/>
      <c r="ACL19" s="197"/>
      <c r="ACM19" s="197"/>
      <c r="ACN19" s="197"/>
      <c r="ACO19" s="197"/>
      <c r="ACP19" s="197"/>
      <c r="ACQ19" s="197"/>
      <c r="ACR19" s="197"/>
      <c r="ACS19" s="197"/>
      <c r="ACT19" s="197"/>
      <c r="ACU19" s="197"/>
      <c r="ACV19" s="197"/>
      <c r="ACW19" s="197"/>
      <c r="ACX19" s="197"/>
      <c r="ACY19" s="197"/>
      <c r="ACZ19" s="197"/>
      <c r="ADA19" s="197"/>
      <c r="ADB19" s="197"/>
      <c r="ADC19" s="197"/>
      <c r="ADD19" s="197"/>
      <c r="ADE19" s="197"/>
      <c r="ADF19" s="197"/>
      <c r="ADG19" s="197"/>
      <c r="ADH19" s="197"/>
      <c r="ADI19" s="197"/>
      <c r="ADJ19" s="197"/>
      <c r="ADK19" s="197"/>
      <c r="ADL19" s="197"/>
      <c r="ADM19" s="197"/>
      <c r="ADN19" s="197"/>
      <c r="ADO19" s="197"/>
      <c r="ADP19" s="197"/>
      <c r="ADQ19" s="197"/>
      <c r="ADR19" s="197"/>
      <c r="ADS19" s="197"/>
      <c r="ADT19" s="197"/>
      <c r="ADU19" s="197"/>
      <c r="ADV19" s="197"/>
      <c r="ADW19" s="197"/>
      <c r="ADX19" s="197"/>
      <c r="ADY19" s="197"/>
      <c r="ADZ19" s="197"/>
      <c r="AEA19" s="197"/>
      <c r="AEB19" s="197"/>
      <c r="AEC19" s="197"/>
      <c r="AED19" s="197"/>
      <c r="AEE19" s="197"/>
      <c r="AEF19" s="197"/>
      <c r="AEG19" s="197"/>
      <c r="AEH19" s="197"/>
      <c r="AEI19" s="197"/>
      <c r="AEJ19" s="197"/>
      <c r="AEK19" s="197"/>
      <c r="AEL19" s="197"/>
      <c r="AEM19" s="197"/>
      <c r="AEN19" s="197"/>
      <c r="AEO19" s="197"/>
      <c r="AEP19" s="197"/>
      <c r="AEQ19" s="197"/>
      <c r="AER19" s="197"/>
      <c r="AES19" s="197"/>
      <c r="AET19" s="197"/>
      <c r="AEU19" s="197"/>
      <c r="AEV19" s="197"/>
      <c r="AEW19" s="197"/>
      <c r="AEX19" s="197"/>
      <c r="AEY19" s="197"/>
      <c r="AEZ19" s="197"/>
      <c r="AFA19" s="197"/>
      <c r="AFB19" s="197"/>
      <c r="AFC19" s="197"/>
      <c r="AFD19" s="197"/>
      <c r="AFE19" s="197"/>
      <c r="AFF19" s="197"/>
      <c r="AFG19" s="197"/>
      <c r="AFH19" s="197"/>
      <c r="AFI19" s="197"/>
      <c r="AFJ19" s="197"/>
      <c r="AFK19" s="197"/>
      <c r="AFL19" s="197"/>
      <c r="AFM19" s="197"/>
      <c r="AFN19" s="197"/>
      <c r="AFO19" s="197"/>
      <c r="AFP19" s="197"/>
      <c r="AFQ19" s="197"/>
      <c r="AFR19" s="197"/>
      <c r="AFS19" s="197"/>
      <c r="AFT19" s="197"/>
      <c r="AFU19" s="197"/>
      <c r="AFV19" s="197"/>
      <c r="AFW19" s="197"/>
      <c r="AFX19" s="197"/>
      <c r="AFY19" s="197"/>
      <c r="AFZ19" s="197"/>
      <c r="AGA19" s="197"/>
      <c r="AGB19" s="197"/>
      <c r="AGC19" s="197"/>
      <c r="AGD19" s="197"/>
      <c r="AGE19" s="197"/>
      <c r="AGF19" s="197"/>
      <c r="AGG19" s="197"/>
      <c r="AGH19" s="197"/>
      <c r="AGI19" s="197"/>
      <c r="AGJ19" s="197"/>
      <c r="AGK19" s="197"/>
      <c r="AGL19" s="197"/>
      <c r="AGM19" s="197"/>
      <c r="AGN19" s="197"/>
      <c r="AGO19" s="197"/>
      <c r="AGP19" s="197"/>
      <c r="AGQ19" s="197"/>
      <c r="AGR19" s="197"/>
      <c r="AGS19" s="197"/>
      <c r="AGT19" s="197"/>
      <c r="AGU19" s="197"/>
      <c r="AGV19" s="197"/>
      <c r="AGW19" s="197"/>
      <c r="AGX19" s="197"/>
      <c r="AGY19" s="197"/>
      <c r="AGZ19" s="197"/>
      <c r="AHA19" s="197"/>
      <c r="AHB19" s="197"/>
      <c r="AHC19" s="197"/>
      <c r="AHD19" s="197"/>
      <c r="AHE19" s="197"/>
      <c r="AHF19" s="197"/>
      <c r="AHG19" s="197"/>
      <c r="AHH19" s="197"/>
      <c r="AHI19" s="197"/>
      <c r="AHJ19" s="197"/>
      <c r="AHK19" s="197"/>
      <c r="AHL19" s="197"/>
      <c r="AHM19" s="197"/>
      <c r="AHN19" s="197"/>
      <c r="AHO19" s="197"/>
      <c r="AHP19" s="197"/>
      <c r="AHQ19" s="197"/>
      <c r="AHR19" s="197"/>
      <c r="AHS19" s="197"/>
      <c r="AHT19" s="197"/>
      <c r="AHU19" s="197"/>
      <c r="AHV19" s="197"/>
      <c r="AHW19" s="197"/>
      <c r="AHX19" s="197"/>
      <c r="AHY19" s="197"/>
      <c r="AHZ19" s="197"/>
      <c r="AIA19" s="197"/>
      <c r="AIB19" s="197"/>
      <c r="AIC19" s="197"/>
      <c r="AID19" s="197"/>
      <c r="AIE19" s="197"/>
      <c r="AIF19" s="197"/>
      <c r="AIG19" s="197"/>
      <c r="AIH19" s="197"/>
      <c r="AII19" s="197"/>
      <c r="AIJ19" s="197"/>
      <c r="AIK19" s="197"/>
      <c r="AIL19" s="197"/>
      <c r="AIM19" s="197"/>
      <c r="AIN19" s="197"/>
      <c r="AIO19" s="197"/>
      <c r="AIP19" s="197"/>
      <c r="AIQ19" s="197"/>
      <c r="AIR19" s="197"/>
      <c r="AIS19" s="197"/>
      <c r="AIT19" s="197"/>
      <c r="AIU19" s="197"/>
      <c r="AIV19" s="197"/>
      <c r="AIW19" s="197"/>
      <c r="AIX19" s="197"/>
      <c r="AIY19" s="197"/>
      <c r="AIZ19" s="197"/>
      <c r="AJA19" s="197"/>
      <c r="AJB19" s="197"/>
      <c r="AJC19" s="197"/>
      <c r="AJD19" s="197"/>
      <c r="AJE19" s="197"/>
      <c r="AJF19" s="197"/>
      <c r="AJG19" s="197"/>
      <c r="AJH19" s="197"/>
      <c r="AJI19" s="197"/>
      <c r="AJJ19" s="197"/>
      <c r="AJK19" s="197"/>
      <c r="AJL19" s="197"/>
      <c r="AJM19" s="197"/>
      <c r="AJN19" s="197"/>
      <c r="AJO19" s="197"/>
      <c r="AJP19" s="197"/>
      <c r="AJQ19" s="197"/>
      <c r="AJR19" s="197"/>
      <c r="AJS19" s="197"/>
      <c r="AJT19" s="197"/>
      <c r="AJU19" s="197"/>
      <c r="AJV19" s="197"/>
      <c r="AJW19" s="197"/>
      <c r="AJX19" s="197"/>
      <c r="AJY19" s="197"/>
      <c r="AJZ19" s="197"/>
      <c r="AKA19" s="197"/>
      <c r="AKB19" s="197"/>
      <c r="AKC19" s="197"/>
      <c r="AKD19" s="197"/>
      <c r="AKE19" s="197"/>
      <c r="AKF19" s="197"/>
      <c r="AKG19" s="197"/>
      <c r="AKH19" s="197"/>
      <c r="AKI19" s="197"/>
      <c r="AKJ19" s="197"/>
      <c r="AKK19" s="197"/>
      <c r="AKL19" s="197"/>
      <c r="AKM19" s="197"/>
      <c r="AKN19" s="197"/>
      <c r="AKO19" s="197"/>
      <c r="AKP19" s="197"/>
      <c r="AKQ19" s="197"/>
      <c r="AKR19" s="197"/>
      <c r="AKS19" s="197"/>
      <c r="AKT19" s="197"/>
      <c r="AKU19" s="197"/>
      <c r="AKV19" s="197"/>
      <c r="AKW19" s="197"/>
      <c r="AKX19" s="197"/>
      <c r="AKY19" s="197"/>
      <c r="AKZ19" s="197"/>
      <c r="ALA19" s="197"/>
      <c r="ALB19" s="197"/>
      <c r="ALC19" s="197"/>
      <c r="ALD19" s="197"/>
      <c r="ALE19" s="197"/>
      <c r="ALF19" s="197"/>
      <c r="ALG19" s="197"/>
      <c r="ALH19" s="197"/>
      <c r="ALI19" s="197"/>
      <c r="ALJ19" s="197"/>
      <c r="ALK19" s="197"/>
      <c r="ALL19" s="197"/>
      <c r="ALM19" s="197"/>
      <c r="ALN19" s="197"/>
      <c r="ALO19" s="197"/>
      <c r="ALP19" s="197"/>
      <c r="ALQ19" s="197"/>
      <c r="ALR19" s="197"/>
      <c r="ALS19" s="197"/>
      <c r="ALT19" s="197"/>
      <c r="ALU19" s="197"/>
      <c r="ALV19" s="197"/>
      <c r="ALW19" s="197"/>
      <c r="ALX19" s="197"/>
      <c r="ALY19" s="197"/>
      <c r="ALZ19" s="197"/>
      <c r="AMA19" s="197"/>
      <c r="AMB19" s="197"/>
      <c r="AMC19" s="197"/>
      <c r="AMD19" s="197"/>
      <c r="AME19" s="197"/>
      <c r="AMF19" s="197"/>
      <c r="AMG19" s="197"/>
      <c r="AMH19" s="197"/>
      <c r="AMI19" s="197"/>
      <c r="AMJ19" s="197"/>
      <c r="AMK19" s="197"/>
      <c r="AML19" s="197"/>
      <c r="AMM19" s="197"/>
      <c r="AMN19" s="197"/>
      <c r="AMO19" s="197"/>
      <c r="AMP19" s="197"/>
      <c r="AMQ19" s="197"/>
      <c r="AMR19" s="197"/>
      <c r="AMS19" s="197"/>
      <c r="AMT19" s="197"/>
      <c r="AMU19" s="197"/>
      <c r="AMV19" s="197"/>
      <c r="AMW19" s="197"/>
      <c r="AMX19" s="197"/>
      <c r="AMY19" s="197"/>
      <c r="AMZ19" s="197"/>
      <c r="ANA19" s="197"/>
      <c r="ANB19" s="197"/>
      <c r="ANC19" s="197"/>
      <c r="AND19" s="197"/>
      <c r="ANE19" s="197"/>
      <c r="ANF19" s="197"/>
      <c r="ANG19" s="197"/>
      <c r="ANH19" s="197"/>
      <c r="ANI19" s="197"/>
      <c r="ANJ19" s="197"/>
      <c r="ANK19" s="197"/>
      <c r="ANL19" s="197"/>
      <c r="ANM19" s="197"/>
      <c r="ANN19" s="197"/>
      <c r="ANO19" s="197"/>
      <c r="ANP19" s="197"/>
      <c r="ANQ19" s="197"/>
      <c r="ANR19" s="197"/>
      <c r="ANS19" s="197"/>
      <c r="ANT19" s="197"/>
      <c r="ANU19" s="197"/>
      <c r="ANV19" s="197"/>
      <c r="ANW19" s="197"/>
      <c r="ANX19" s="197"/>
      <c r="ANY19" s="197"/>
      <c r="ANZ19" s="197"/>
      <c r="AOA19" s="197"/>
      <c r="AOB19" s="197"/>
      <c r="AOC19" s="197"/>
      <c r="AOD19" s="197"/>
      <c r="AOE19" s="197"/>
      <c r="AOF19" s="197"/>
      <c r="AOG19" s="197"/>
      <c r="AOH19" s="197"/>
      <c r="AOI19" s="197"/>
      <c r="AOJ19" s="197"/>
      <c r="AOK19" s="197"/>
      <c r="AOL19" s="197"/>
      <c r="AOM19" s="197"/>
      <c r="AON19" s="197"/>
      <c r="AOO19" s="197"/>
      <c r="AOP19" s="197"/>
      <c r="AOQ19" s="197"/>
      <c r="AOR19" s="197"/>
      <c r="AOS19" s="197"/>
      <c r="AOT19" s="197"/>
      <c r="AOU19" s="197"/>
      <c r="AOV19" s="197"/>
      <c r="AOW19" s="197"/>
      <c r="AOX19" s="197"/>
      <c r="AOY19" s="197"/>
      <c r="AOZ19" s="197"/>
      <c r="APA19" s="197"/>
      <c r="APB19" s="197"/>
      <c r="APC19" s="197"/>
      <c r="APD19" s="197"/>
      <c r="APE19" s="197"/>
      <c r="APF19" s="197"/>
      <c r="APG19" s="197"/>
      <c r="APH19" s="197"/>
      <c r="API19" s="197"/>
      <c r="APJ19" s="197"/>
      <c r="APK19" s="197"/>
      <c r="APL19" s="197"/>
      <c r="APM19" s="197"/>
      <c r="APN19" s="197"/>
      <c r="APO19" s="197"/>
      <c r="APP19" s="197"/>
      <c r="APQ19" s="197"/>
      <c r="APR19" s="197"/>
      <c r="APS19" s="197"/>
      <c r="APT19" s="197"/>
      <c r="APU19" s="197"/>
      <c r="APV19" s="197"/>
      <c r="APW19" s="197"/>
      <c r="APX19" s="197"/>
      <c r="APY19" s="197"/>
      <c r="APZ19" s="197"/>
      <c r="AQA19" s="197"/>
      <c r="AQB19" s="197"/>
      <c r="AQC19" s="197"/>
      <c r="AQD19" s="197"/>
      <c r="AQE19" s="197"/>
      <c r="AQF19" s="197"/>
      <c r="AQG19" s="197"/>
      <c r="AQH19" s="197"/>
      <c r="AQI19" s="197"/>
      <c r="AQJ19" s="197"/>
      <c r="AQK19" s="197"/>
      <c r="AQL19" s="197"/>
      <c r="AQM19" s="197"/>
      <c r="AQN19" s="197"/>
      <c r="AQO19" s="197"/>
      <c r="AQP19" s="197"/>
      <c r="AQQ19" s="197"/>
      <c r="AQR19" s="197"/>
      <c r="AQS19" s="197"/>
      <c r="AQT19" s="197"/>
      <c r="AQU19" s="197"/>
      <c r="AQV19" s="197"/>
      <c r="AQW19" s="197"/>
      <c r="AQX19" s="197"/>
      <c r="AQY19" s="197"/>
      <c r="AQZ19" s="197"/>
      <c r="ARA19" s="197"/>
      <c r="ARB19" s="197"/>
      <c r="ARC19" s="197"/>
      <c r="ARD19" s="197"/>
      <c r="ARE19" s="197"/>
      <c r="ARF19" s="197"/>
      <c r="ARG19" s="197"/>
      <c r="ARH19" s="197"/>
      <c r="ARI19" s="197"/>
      <c r="ARJ19" s="197"/>
      <c r="ARK19" s="197"/>
      <c r="ARL19" s="197"/>
      <c r="ARM19" s="197"/>
      <c r="ARN19" s="197"/>
      <c r="ARO19" s="197"/>
      <c r="ARP19" s="197"/>
      <c r="ARQ19" s="197"/>
      <c r="ARR19" s="197"/>
      <c r="ARS19" s="197"/>
      <c r="ART19" s="197"/>
      <c r="ARU19" s="197"/>
      <c r="ARV19" s="197"/>
      <c r="ARW19" s="197"/>
      <c r="ARX19" s="197"/>
      <c r="ARY19" s="197"/>
      <c r="ARZ19" s="197"/>
      <c r="ASA19" s="197"/>
      <c r="ASB19" s="197"/>
      <c r="ASC19" s="197"/>
      <c r="ASD19" s="197"/>
      <c r="ASE19" s="197"/>
      <c r="ASF19" s="197"/>
      <c r="ASG19" s="197"/>
      <c r="ASH19" s="197"/>
      <c r="ASI19" s="197"/>
      <c r="ASJ19" s="197"/>
      <c r="ASK19" s="197"/>
      <c r="ASL19" s="197"/>
      <c r="ASM19" s="197"/>
      <c r="ASN19" s="197"/>
      <c r="ASO19" s="197"/>
      <c r="ASP19" s="197"/>
      <c r="ASQ19" s="197"/>
      <c r="ASR19" s="197"/>
      <c r="ASS19" s="197"/>
      <c r="AST19" s="197"/>
      <c r="ASU19" s="197"/>
      <c r="ASV19" s="197"/>
      <c r="ASW19" s="197"/>
      <c r="ASX19" s="197"/>
      <c r="ASY19" s="197"/>
      <c r="ASZ19" s="197"/>
      <c r="ATA19" s="197"/>
      <c r="ATB19" s="197"/>
      <c r="ATC19" s="197"/>
      <c r="ATD19" s="197"/>
      <c r="ATE19" s="197"/>
      <c r="ATF19" s="197"/>
      <c r="ATG19" s="197"/>
      <c r="ATH19" s="197"/>
      <c r="ATI19" s="197"/>
      <c r="ATJ19" s="197"/>
      <c r="ATK19" s="197"/>
      <c r="ATL19" s="197"/>
      <c r="ATM19" s="197"/>
      <c r="ATN19" s="197"/>
      <c r="ATO19" s="197"/>
      <c r="ATP19" s="197"/>
      <c r="ATQ19" s="197"/>
      <c r="ATR19" s="197"/>
      <c r="ATS19" s="197"/>
      <c r="ATT19" s="197"/>
      <c r="ATU19" s="197"/>
      <c r="ATV19" s="197"/>
      <c r="ATW19" s="197"/>
      <c r="ATX19" s="197"/>
      <c r="ATY19" s="197"/>
      <c r="ATZ19" s="197"/>
      <c r="AUA19" s="197"/>
      <c r="AUB19" s="197"/>
      <c r="AUC19" s="197"/>
      <c r="AUD19" s="197"/>
      <c r="AUE19" s="197"/>
      <c r="AUF19" s="197"/>
      <c r="AUG19" s="197"/>
      <c r="AUH19" s="197"/>
      <c r="AUI19" s="197"/>
      <c r="AUJ19" s="197"/>
      <c r="AUK19" s="197"/>
      <c r="AUL19" s="197"/>
      <c r="AUM19" s="197"/>
      <c r="AUN19" s="197"/>
      <c r="AUO19" s="197"/>
      <c r="AUP19" s="197"/>
      <c r="AUQ19" s="197"/>
      <c r="AUR19" s="197"/>
      <c r="AUS19" s="197"/>
      <c r="AUT19" s="197"/>
      <c r="AUU19" s="197"/>
      <c r="AUV19" s="197"/>
      <c r="AUW19" s="197"/>
      <c r="AUX19" s="197"/>
      <c r="AUY19" s="197"/>
      <c r="AUZ19" s="197"/>
      <c r="AVA19" s="197"/>
      <c r="AVB19" s="197"/>
      <c r="AVC19" s="197"/>
      <c r="AVD19" s="197"/>
      <c r="AVE19" s="197"/>
      <c r="AVF19" s="197"/>
      <c r="AVG19" s="197"/>
      <c r="AVH19" s="197"/>
      <c r="AVI19" s="197"/>
      <c r="AVJ19" s="197"/>
      <c r="AVK19" s="197"/>
      <c r="AVL19" s="197"/>
      <c r="AVM19" s="197"/>
      <c r="AVN19" s="197"/>
      <c r="AVO19" s="197"/>
      <c r="AVP19" s="197"/>
      <c r="AVQ19" s="197"/>
      <c r="AVR19" s="197"/>
      <c r="AVS19" s="197"/>
      <c r="AVT19" s="197"/>
      <c r="AVU19" s="197"/>
      <c r="AVV19" s="197"/>
      <c r="AVW19" s="197"/>
      <c r="AVX19" s="197"/>
      <c r="AVY19" s="197"/>
      <c r="AVZ19" s="197"/>
      <c r="AWA19" s="197"/>
      <c r="AWB19" s="197"/>
      <c r="AWC19" s="197"/>
      <c r="AWD19" s="197"/>
      <c r="AWE19" s="197"/>
      <c r="AWF19" s="197"/>
      <c r="AWG19" s="197"/>
      <c r="AWH19" s="197"/>
      <c r="AWI19" s="197"/>
      <c r="AWJ19" s="197"/>
      <c r="AWK19" s="197"/>
      <c r="AWL19" s="197"/>
      <c r="AWM19" s="197"/>
      <c r="AWN19" s="197"/>
      <c r="AWO19" s="197"/>
      <c r="AWP19" s="197"/>
      <c r="AWQ19" s="197"/>
      <c r="AWR19" s="197"/>
      <c r="AWS19" s="197"/>
      <c r="AWT19" s="197"/>
      <c r="AWU19" s="197"/>
      <c r="AWV19" s="197"/>
      <c r="AWW19" s="197"/>
      <c r="AWX19" s="197"/>
      <c r="AWY19" s="197"/>
      <c r="AWZ19" s="197"/>
      <c r="AXA19" s="197"/>
      <c r="AXB19" s="197"/>
      <c r="AXC19" s="197"/>
      <c r="AXD19" s="197"/>
      <c r="AXE19" s="197"/>
      <c r="AXF19" s="197"/>
      <c r="AXG19" s="197"/>
      <c r="AXH19" s="197"/>
      <c r="AXI19" s="197"/>
      <c r="AXJ19" s="197"/>
      <c r="AXK19" s="197"/>
      <c r="AXL19" s="197"/>
      <c r="AXM19" s="197"/>
      <c r="AXN19" s="197"/>
      <c r="AXO19" s="197"/>
      <c r="AXP19" s="197"/>
      <c r="AXQ19" s="197"/>
      <c r="AXR19" s="197"/>
      <c r="AXS19" s="197"/>
      <c r="AXT19" s="197"/>
      <c r="AXU19" s="197"/>
      <c r="AXV19" s="197"/>
      <c r="AXW19" s="197"/>
      <c r="AXX19" s="197"/>
      <c r="AXY19" s="197"/>
      <c r="AXZ19" s="197"/>
      <c r="AYA19" s="197"/>
      <c r="AYB19" s="197"/>
      <c r="AYC19" s="197"/>
      <c r="AYD19" s="197"/>
      <c r="AYE19" s="197"/>
      <c r="AYF19" s="197"/>
      <c r="AYG19" s="197"/>
      <c r="AYH19" s="197"/>
      <c r="AYI19" s="197"/>
      <c r="AYJ19" s="197"/>
      <c r="AYK19" s="197"/>
      <c r="AYL19" s="197"/>
      <c r="AYM19" s="197"/>
      <c r="AYN19" s="197"/>
      <c r="AYO19" s="197"/>
      <c r="AYP19" s="197"/>
      <c r="AYQ19" s="197"/>
      <c r="AYR19" s="197"/>
      <c r="AYS19" s="197"/>
      <c r="AYT19" s="197"/>
      <c r="AYU19" s="197"/>
      <c r="AYV19" s="197"/>
      <c r="AYW19" s="197"/>
      <c r="AYX19" s="197"/>
      <c r="AYY19" s="197"/>
      <c r="AYZ19" s="197"/>
      <c r="AZA19" s="197"/>
      <c r="AZB19" s="197"/>
      <c r="AZC19" s="197"/>
      <c r="AZD19" s="197"/>
      <c r="AZE19" s="197"/>
      <c r="AZF19" s="197"/>
      <c r="AZG19" s="197"/>
      <c r="AZH19" s="197"/>
      <c r="AZI19" s="197"/>
      <c r="AZJ19" s="197"/>
      <c r="AZK19" s="197"/>
      <c r="AZL19" s="197"/>
      <c r="AZM19" s="197"/>
      <c r="AZN19" s="197"/>
      <c r="AZO19" s="197"/>
      <c r="AZP19" s="197"/>
      <c r="AZQ19" s="197"/>
      <c r="AZR19" s="197"/>
      <c r="AZS19" s="197"/>
      <c r="AZT19" s="197"/>
      <c r="AZU19" s="197"/>
      <c r="AZV19" s="197"/>
      <c r="AZW19" s="197"/>
      <c r="AZX19" s="197"/>
      <c r="AZY19" s="197"/>
      <c r="AZZ19" s="197"/>
      <c r="BAA19" s="197"/>
      <c r="BAB19" s="197"/>
      <c r="BAC19" s="197"/>
      <c r="BAD19" s="197"/>
      <c r="BAE19" s="197"/>
      <c r="BAF19" s="197"/>
      <c r="BAG19" s="197"/>
      <c r="BAH19" s="197"/>
      <c r="BAI19" s="197"/>
      <c r="BAJ19" s="197"/>
      <c r="BAK19" s="197"/>
      <c r="BAL19" s="197"/>
      <c r="BAM19" s="197"/>
      <c r="BAN19" s="197"/>
      <c r="BAO19" s="197"/>
      <c r="BAP19" s="197"/>
      <c r="BAQ19" s="197"/>
      <c r="BAR19" s="197"/>
      <c r="BAS19" s="197"/>
      <c r="BAT19" s="197"/>
      <c r="BAU19" s="197"/>
      <c r="BAV19" s="197"/>
      <c r="BAW19" s="197"/>
      <c r="BAX19" s="197"/>
      <c r="BAY19" s="197"/>
      <c r="BAZ19" s="197"/>
      <c r="BBA19" s="197"/>
      <c r="BBB19" s="197"/>
      <c r="BBC19" s="197"/>
      <c r="BBD19" s="197"/>
      <c r="BBE19" s="197"/>
      <c r="BBF19" s="197"/>
      <c r="BBG19" s="197"/>
      <c r="BBH19" s="197"/>
      <c r="BBI19" s="197"/>
      <c r="BBJ19" s="197"/>
      <c r="BBK19" s="197"/>
      <c r="BBL19" s="197"/>
      <c r="BBM19" s="197"/>
      <c r="BBN19" s="197"/>
      <c r="BBO19" s="197"/>
      <c r="BBP19" s="197"/>
      <c r="BBQ19" s="197"/>
      <c r="BBR19" s="197"/>
      <c r="BBS19" s="197"/>
      <c r="BBT19" s="197"/>
      <c r="BBU19" s="197"/>
      <c r="BBV19" s="197"/>
      <c r="BBW19" s="197"/>
      <c r="BBX19" s="197"/>
      <c r="BBY19" s="197"/>
      <c r="BBZ19" s="197"/>
      <c r="BCA19" s="197"/>
      <c r="BCB19" s="197"/>
      <c r="BCC19" s="197"/>
      <c r="BCD19" s="197"/>
      <c r="BCE19" s="197"/>
      <c r="BCF19" s="197"/>
      <c r="BCG19" s="197"/>
      <c r="BCH19" s="197"/>
      <c r="BCI19" s="197"/>
      <c r="BCJ19" s="197"/>
      <c r="BCK19" s="197"/>
      <c r="BCL19" s="197"/>
      <c r="BCM19" s="197"/>
      <c r="BCN19" s="197"/>
      <c r="BCO19" s="197"/>
      <c r="BCP19" s="197"/>
      <c r="BCQ19" s="197"/>
      <c r="BCR19" s="197"/>
      <c r="BCS19" s="197"/>
      <c r="BCT19" s="197"/>
      <c r="BCU19" s="197"/>
      <c r="BCV19" s="197"/>
      <c r="BCW19" s="197"/>
      <c r="BCX19" s="197"/>
      <c r="BCY19" s="197"/>
      <c r="BCZ19" s="197"/>
      <c r="BDA19" s="197"/>
      <c r="BDB19" s="197"/>
      <c r="BDC19" s="197"/>
      <c r="BDD19" s="197"/>
      <c r="BDE19" s="197"/>
      <c r="BDF19" s="197"/>
      <c r="BDG19" s="197"/>
      <c r="BDH19" s="197"/>
      <c r="BDI19" s="197"/>
      <c r="BDJ19" s="197"/>
      <c r="BDK19" s="197"/>
      <c r="BDL19" s="197"/>
      <c r="BDM19" s="197"/>
      <c r="BDN19" s="197"/>
      <c r="BDO19" s="197"/>
      <c r="BDP19" s="197"/>
      <c r="BDQ19" s="197"/>
      <c r="BDR19" s="197"/>
      <c r="BDS19" s="197"/>
      <c r="BDT19" s="197"/>
      <c r="BDU19" s="197"/>
      <c r="BDV19" s="197"/>
      <c r="BDW19" s="197"/>
      <c r="BDX19" s="197"/>
      <c r="BDY19" s="197"/>
      <c r="BDZ19" s="197"/>
      <c r="BEA19" s="197"/>
      <c r="BEB19" s="197"/>
      <c r="BEC19" s="197"/>
      <c r="BED19" s="197"/>
      <c r="BEE19" s="197"/>
      <c r="BEF19" s="197"/>
      <c r="BEG19" s="197"/>
      <c r="BEH19" s="197"/>
      <c r="BEI19" s="197"/>
      <c r="BEJ19" s="197"/>
      <c r="BEK19" s="197"/>
      <c r="BEL19" s="197"/>
      <c r="BEM19" s="197"/>
      <c r="BEN19" s="197"/>
      <c r="BEO19" s="197"/>
      <c r="BEP19" s="197"/>
      <c r="BEQ19" s="197"/>
      <c r="BER19" s="197"/>
      <c r="BES19" s="197"/>
      <c r="BET19" s="197"/>
      <c r="BEU19" s="197"/>
      <c r="BEV19" s="197"/>
      <c r="BEW19" s="197"/>
      <c r="BEX19" s="197"/>
      <c r="BEY19" s="197"/>
      <c r="BEZ19" s="197"/>
      <c r="BFA19" s="197"/>
      <c r="BFB19" s="197"/>
      <c r="BFC19" s="197"/>
      <c r="BFD19" s="197"/>
      <c r="BFE19" s="197"/>
      <c r="BFF19" s="197"/>
      <c r="BFG19" s="197"/>
      <c r="BFH19" s="197"/>
      <c r="BFI19" s="197"/>
      <c r="BFJ19" s="197"/>
      <c r="BFK19" s="197"/>
      <c r="BFL19" s="197"/>
      <c r="BFM19" s="197"/>
      <c r="BFN19" s="197"/>
      <c r="BFO19" s="197"/>
      <c r="BFP19" s="197"/>
      <c r="BFQ19" s="197"/>
      <c r="BFR19" s="197"/>
      <c r="BFS19" s="197"/>
      <c r="BFT19" s="197"/>
      <c r="BFU19" s="197"/>
      <c r="BFV19" s="197"/>
      <c r="BFW19" s="197"/>
      <c r="BFX19" s="197"/>
      <c r="BFY19" s="197"/>
      <c r="BFZ19" s="197"/>
      <c r="BGA19" s="197"/>
      <c r="BGB19" s="197"/>
      <c r="BGC19" s="197"/>
      <c r="BGD19" s="197"/>
      <c r="BGE19" s="197"/>
      <c r="BGF19" s="197"/>
      <c r="BGG19" s="197"/>
      <c r="BGH19" s="197"/>
      <c r="BGI19" s="197"/>
      <c r="BGJ19" s="197"/>
      <c r="BGK19" s="197"/>
      <c r="BGL19" s="197"/>
      <c r="BGM19" s="197"/>
      <c r="BGN19" s="197"/>
      <c r="BGO19" s="197"/>
      <c r="BGP19" s="197"/>
      <c r="BGQ19" s="197"/>
      <c r="BGR19" s="197"/>
      <c r="BGS19" s="197"/>
      <c r="BGT19" s="197"/>
      <c r="BGU19" s="197"/>
      <c r="BGV19" s="197"/>
      <c r="BGW19" s="197"/>
      <c r="BGX19" s="197"/>
      <c r="BGY19" s="197"/>
      <c r="BGZ19" s="197"/>
      <c r="BHA19" s="197"/>
      <c r="BHB19" s="197"/>
      <c r="BHC19" s="197"/>
      <c r="BHD19" s="197"/>
      <c r="BHE19" s="197"/>
      <c r="BHF19" s="197"/>
      <c r="BHG19" s="197"/>
      <c r="BHH19" s="197"/>
      <c r="BHI19" s="197"/>
      <c r="BHJ19" s="197"/>
      <c r="BHK19" s="197"/>
      <c r="BHL19" s="197"/>
      <c r="BHM19" s="197"/>
      <c r="BHN19" s="197"/>
      <c r="BHO19" s="197"/>
      <c r="BHP19" s="197"/>
      <c r="BHQ19" s="197"/>
      <c r="BHR19" s="197"/>
      <c r="BHS19" s="197"/>
      <c r="BHT19" s="197"/>
      <c r="BHU19" s="197"/>
      <c r="BHV19" s="197"/>
      <c r="BHW19" s="197"/>
      <c r="BHX19" s="197"/>
      <c r="BHY19" s="197"/>
      <c r="BHZ19" s="197"/>
      <c r="BIA19" s="197"/>
      <c r="BIB19" s="197"/>
      <c r="BIC19" s="197"/>
      <c r="BID19" s="197"/>
      <c r="BIE19" s="197"/>
      <c r="BIF19" s="197"/>
      <c r="BIG19" s="197"/>
      <c r="BIH19" s="197"/>
      <c r="BII19" s="197"/>
      <c r="BIJ19" s="197"/>
      <c r="BIK19" s="197"/>
      <c r="BIL19" s="197"/>
      <c r="BIM19" s="197"/>
      <c r="BIN19" s="197"/>
      <c r="BIO19" s="197"/>
      <c r="BIP19" s="197"/>
      <c r="BIQ19" s="197"/>
      <c r="BIR19" s="197"/>
      <c r="BIS19" s="197"/>
      <c r="BIT19" s="197"/>
      <c r="BIU19" s="197"/>
      <c r="BIV19" s="197"/>
      <c r="BIW19" s="197"/>
      <c r="BIX19" s="197"/>
      <c r="BIY19" s="197"/>
      <c r="BIZ19" s="197"/>
      <c r="BJA19" s="197"/>
      <c r="BJB19" s="197"/>
      <c r="BJC19" s="197"/>
      <c r="BJD19" s="197"/>
      <c r="BJE19" s="197"/>
      <c r="BJF19" s="197"/>
      <c r="BJG19" s="197"/>
      <c r="BJH19" s="197"/>
      <c r="BJI19" s="197"/>
      <c r="BJJ19" s="197"/>
      <c r="BJK19" s="197"/>
      <c r="BJL19" s="197"/>
      <c r="BJM19" s="197"/>
      <c r="BJN19" s="197"/>
      <c r="BJO19" s="197"/>
      <c r="BJP19" s="197"/>
      <c r="BJQ19" s="197"/>
      <c r="BJR19" s="197"/>
      <c r="BJS19" s="197"/>
      <c r="BJT19" s="197"/>
      <c r="BJU19" s="197"/>
      <c r="BJV19" s="197"/>
      <c r="BJW19" s="197"/>
      <c r="BJX19" s="197"/>
      <c r="BJY19" s="197"/>
      <c r="BJZ19" s="197"/>
      <c r="BKA19" s="197"/>
      <c r="BKB19" s="197"/>
      <c r="BKC19" s="197"/>
      <c r="BKD19" s="197"/>
      <c r="BKE19" s="197"/>
      <c r="BKF19" s="197"/>
      <c r="BKG19" s="197"/>
      <c r="BKH19" s="197"/>
      <c r="BKI19" s="197"/>
      <c r="BKJ19" s="197"/>
      <c r="BKK19" s="197"/>
      <c r="BKL19" s="197"/>
      <c r="BKM19" s="197"/>
      <c r="BKN19" s="197"/>
      <c r="BKO19" s="197"/>
      <c r="BKP19" s="197"/>
      <c r="BKQ19" s="197"/>
      <c r="BKR19" s="197"/>
      <c r="BKS19" s="197"/>
      <c r="BKT19" s="197"/>
      <c r="BKU19" s="197"/>
      <c r="BKV19" s="197"/>
      <c r="BKW19" s="197"/>
      <c r="BKX19" s="197"/>
      <c r="BKY19" s="197"/>
      <c r="BKZ19" s="197"/>
      <c r="BLA19" s="197"/>
      <c r="BLB19" s="197"/>
      <c r="BLC19" s="197"/>
      <c r="BLD19" s="197"/>
      <c r="BLE19" s="197"/>
      <c r="BLF19" s="197"/>
      <c r="BLG19" s="197"/>
      <c r="BLH19" s="197"/>
      <c r="BLI19" s="197"/>
      <c r="BLJ19" s="197"/>
      <c r="BLK19" s="197"/>
      <c r="BLL19" s="197"/>
      <c r="BLM19" s="197"/>
      <c r="BLN19" s="197"/>
      <c r="BLO19" s="197"/>
      <c r="BLP19" s="197"/>
      <c r="BLQ19" s="197"/>
      <c r="BLR19" s="197"/>
      <c r="BLS19" s="197"/>
      <c r="BLT19" s="197"/>
      <c r="BLU19" s="197"/>
      <c r="BLV19" s="197"/>
      <c r="BLW19" s="197"/>
      <c r="BLX19" s="197"/>
      <c r="BLY19" s="197"/>
      <c r="BLZ19" s="197"/>
      <c r="BMA19" s="197"/>
      <c r="BMB19" s="197"/>
      <c r="BMC19" s="197"/>
      <c r="BMD19" s="197"/>
      <c r="BME19" s="197"/>
      <c r="BMF19" s="197"/>
      <c r="BMG19" s="197"/>
      <c r="BMH19" s="197"/>
      <c r="BMI19" s="197"/>
      <c r="BMJ19" s="197"/>
      <c r="BMK19" s="197"/>
      <c r="BML19" s="197"/>
      <c r="BMM19" s="197"/>
      <c r="BMN19" s="197"/>
      <c r="BMO19" s="197"/>
      <c r="BMP19" s="197"/>
      <c r="BMQ19" s="197"/>
      <c r="BMR19" s="197"/>
      <c r="BMS19" s="197"/>
      <c r="BMT19" s="197"/>
      <c r="BMU19" s="197"/>
      <c r="BMV19" s="197"/>
      <c r="BMW19" s="197"/>
      <c r="BMX19" s="197"/>
      <c r="BMY19" s="197"/>
      <c r="BMZ19" s="197"/>
      <c r="BNA19" s="197"/>
      <c r="BNB19" s="197"/>
      <c r="BNC19" s="197"/>
      <c r="BND19" s="197"/>
      <c r="BNE19" s="197"/>
      <c r="BNF19" s="197"/>
      <c r="BNG19" s="197"/>
      <c r="BNH19" s="197"/>
      <c r="BNI19" s="197"/>
      <c r="BNJ19" s="197"/>
      <c r="BNK19" s="197"/>
      <c r="BNL19" s="197"/>
      <c r="BNM19" s="197"/>
      <c r="BNN19" s="197"/>
      <c r="BNO19" s="197"/>
      <c r="BNP19" s="197"/>
      <c r="BNQ19" s="197"/>
      <c r="BNR19" s="197"/>
      <c r="BNS19" s="197"/>
      <c r="BNT19" s="197"/>
      <c r="BNU19" s="197"/>
      <c r="BNV19" s="197"/>
      <c r="BNW19" s="197"/>
      <c r="BNX19" s="197"/>
      <c r="BNY19" s="197"/>
      <c r="BNZ19" s="197"/>
      <c r="BOA19" s="197"/>
      <c r="BOB19" s="197"/>
      <c r="BOC19" s="197"/>
      <c r="BOD19" s="197"/>
      <c r="BOE19" s="197"/>
      <c r="BOF19" s="197"/>
      <c r="BOG19" s="197"/>
      <c r="BOH19" s="197"/>
      <c r="BOI19" s="197"/>
      <c r="BOJ19" s="197"/>
      <c r="BOK19" s="197"/>
      <c r="BOL19" s="197"/>
      <c r="BOM19" s="197"/>
      <c r="BON19" s="197"/>
      <c r="BOO19" s="197"/>
      <c r="BOP19" s="197"/>
      <c r="BOQ19" s="197"/>
      <c r="BOR19" s="197"/>
      <c r="BOS19" s="197"/>
      <c r="BOT19" s="197"/>
      <c r="BOU19" s="197"/>
      <c r="BOV19" s="197"/>
      <c r="BOW19" s="197"/>
      <c r="BOX19" s="197"/>
      <c r="BOY19" s="197"/>
      <c r="BOZ19" s="197"/>
      <c r="BPA19" s="197"/>
      <c r="BPB19" s="197"/>
      <c r="BPC19" s="197"/>
      <c r="BPD19" s="197"/>
      <c r="BPE19" s="197"/>
      <c r="BPF19" s="197"/>
      <c r="BPG19" s="197"/>
      <c r="BPH19" s="197"/>
      <c r="BPI19" s="197"/>
      <c r="BPJ19" s="197"/>
      <c r="BPK19" s="197"/>
      <c r="BPL19" s="197"/>
      <c r="BPM19" s="197"/>
      <c r="BPN19" s="197"/>
      <c r="BPO19" s="197"/>
      <c r="BPP19" s="197"/>
      <c r="BPQ19" s="197"/>
      <c r="BPR19" s="197"/>
      <c r="BPS19" s="197"/>
      <c r="BPT19" s="197"/>
      <c r="BPU19" s="197"/>
      <c r="BPV19" s="197"/>
      <c r="BPW19" s="197"/>
      <c r="BPX19" s="197"/>
      <c r="BPY19" s="197"/>
      <c r="BPZ19" s="197"/>
      <c r="BQA19" s="197"/>
      <c r="BQB19" s="197"/>
      <c r="BQC19" s="197"/>
      <c r="BQD19" s="197"/>
      <c r="BQE19" s="197"/>
      <c r="BQF19" s="197"/>
      <c r="BQG19" s="197"/>
      <c r="BQH19" s="197"/>
      <c r="BQI19" s="197"/>
      <c r="BQJ19" s="197"/>
      <c r="BQK19" s="197"/>
      <c r="BQL19" s="197"/>
      <c r="BQM19" s="197"/>
      <c r="BQN19" s="197"/>
      <c r="BQO19" s="197"/>
      <c r="BQP19" s="197"/>
      <c r="BQQ19" s="197"/>
      <c r="BQR19" s="197"/>
      <c r="BQS19" s="197"/>
      <c r="BQT19" s="197"/>
      <c r="BQU19" s="197"/>
      <c r="BQV19" s="197"/>
      <c r="BQW19" s="197"/>
      <c r="BQX19" s="197"/>
      <c r="BQY19" s="197"/>
      <c r="BQZ19" s="197"/>
      <c r="BRA19" s="197"/>
      <c r="BRB19" s="197"/>
      <c r="BRC19" s="197"/>
      <c r="BRD19" s="197"/>
      <c r="BRE19" s="197"/>
      <c r="BRF19" s="197"/>
      <c r="BRG19" s="197"/>
      <c r="BRH19" s="197"/>
      <c r="BRI19" s="197"/>
      <c r="BRJ19" s="197"/>
      <c r="BRK19" s="197"/>
      <c r="BRL19" s="197"/>
      <c r="BRM19" s="197"/>
      <c r="BRN19" s="197"/>
      <c r="BRO19" s="197"/>
      <c r="BRP19" s="197"/>
      <c r="BRQ19" s="197"/>
      <c r="BRR19" s="197"/>
      <c r="BRS19" s="197"/>
      <c r="BRT19" s="197"/>
      <c r="BRU19" s="197"/>
      <c r="BRV19" s="197"/>
      <c r="BRW19" s="197"/>
      <c r="BRX19" s="197"/>
      <c r="BRY19" s="197"/>
      <c r="BRZ19" s="197"/>
      <c r="BSA19" s="197"/>
      <c r="BSB19" s="197"/>
      <c r="BSC19" s="197"/>
      <c r="BSD19" s="197"/>
      <c r="BSE19" s="197"/>
      <c r="BSF19" s="197"/>
      <c r="BSG19" s="197"/>
      <c r="BSH19" s="197"/>
      <c r="BSI19" s="197"/>
      <c r="BSJ19" s="197"/>
      <c r="BSK19" s="197"/>
      <c r="BSL19" s="197"/>
      <c r="BSM19" s="197"/>
      <c r="BSN19" s="197"/>
      <c r="BSO19" s="197"/>
      <c r="BSP19" s="197"/>
      <c r="BSQ19" s="197"/>
      <c r="BSR19" s="197"/>
      <c r="BSS19" s="197"/>
      <c r="BST19" s="197"/>
      <c r="BSU19" s="197"/>
      <c r="BSV19" s="197"/>
      <c r="BSW19" s="197"/>
      <c r="BSX19" s="197"/>
      <c r="BSY19" s="197"/>
      <c r="BSZ19" s="197"/>
      <c r="BTA19" s="197"/>
      <c r="BTB19" s="197"/>
      <c r="BTC19" s="197"/>
      <c r="BTD19" s="197"/>
      <c r="BTE19" s="197"/>
      <c r="BTF19" s="197"/>
      <c r="BTG19" s="197"/>
      <c r="BTH19" s="197"/>
      <c r="BTI19" s="197"/>
      <c r="BTJ19" s="197"/>
      <c r="BTK19" s="197"/>
      <c r="BTL19" s="197"/>
      <c r="BTM19" s="197"/>
      <c r="BTN19" s="197"/>
      <c r="BTO19" s="197"/>
      <c r="BTP19" s="197"/>
      <c r="BTQ19" s="197"/>
      <c r="BTR19" s="197"/>
      <c r="BTS19" s="197"/>
      <c r="BTT19" s="197"/>
      <c r="BTU19" s="197"/>
      <c r="BTV19" s="197"/>
      <c r="BTW19" s="197"/>
      <c r="BTX19" s="197"/>
      <c r="BTY19" s="197"/>
      <c r="BTZ19" s="197"/>
      <c r="BUA19" s="197"/>
      <c r="BUB19" s="197"/>
      <c r="BUC19" s="197"/>
      <c r="BUD19" s="197"/>
      <c r="BUE19" s="197"/>
      <c r="BUF19" s="197"/>
      <c r="BUG19" s="197"/>
      <c r="BUH19" s="197"/>
      <c r="BUI19" s="197"/>
      <c r="BUJ19" s="197"/>
      <c r="BUK19" s="197"/>
      <c r="BUL19" s="197"/>
      <c r="BUM19" s="197"/>
      <c r="BUN19" s="197"/>
      <c r="BUO19" s="197"/>
      <c r="BUP19" s="197"/>
      <c r="BUQ19" s="197"/>
      <c r="BUR19" s="197"/>
      <c r="BUS19" s="197"/>
      <c r="BUT19" s="197"/>
      <c r="BUU19" s="197"/>
      <c r="BUV19" s="197"/>
      <c r="BUW19" s="197"/>
      <c r="BUX19" s="197"/>
      <c r="BUY19" s="197"/>
      <c r="BUZ19" s="197"/>
      <c r="BVA19" s="197"/>
      <c r="BVB19" s="197"/>
      <c r="BVC19" s="197"/>
      <c r="BVD19" s="197"/>
      <c r="BVE19" s="197"/>
      <c r="BVF19" s="197"/>
      <c r="BVG19" s="197"/>
      <c r="BVH19" s="197"/>
      <c r="BVI19" s="197"/>
      <c r="BVJ19" s="197"/>
      <c r="BVK19" s="197"/>
      <c r="BVL19" s="197"/>
      <c r="BVM19" s="197"/>
      <c r="BVN19" s="197"/>
      <c r="BVO19" s="197"/>
      <c r="BVP19" s="197"/>
      <c r="BVQ19" s="197"/>
      <c r="BVR19" s="197"/>
      <c r="BVS19" s="197"/>
      <c r="BVT19" s="197"/>
      <c r="BVU19" s="197"/>
      <c r="BVV19" s="197"/>
      <c r="BVW19" s="197"/>
      <c r="BVX19" s="197"/>
      <c r="BVY19" s="197"/>
      <c r="BVZ19" s="197"/>
      <c r="BWA19" s="197"/>
      <c r="BWB19" s="197"/>
      <c r="BWC19" s="197"/>
      <c r="BWD19" s="197"/>
      <c r="BWE19" s="197"/>
      <c r="BWF19" s="197"/>
      <c r="BWG19" s="197"/>
      <c r="BWH19" s="197"/>
      <c r="BWI19" s="197"/>
      <c r="BWJ19" s="197"/>
      <c r="BWK19" s="197"/>
      <c r="BWL19" s="197"/>
      <c r="BWM19" s="197"/>
      <c r="BWN19" s="197"/>
      <c r="BWO19" s="197"/>
      <c r="BWP19" s="197"/>
      <c r="BWQ19" s="197"/>
      <c r="BWR19" s="197"/>
      <c r="BWS19" s="197"/>
      <c r="BWT19" s="197"/>
      <c r="BWU19" s="197"/>
      <c r="BWV19" s="197"/>
      <c r="BWW19" s="197"/>
      <c r="BWX19" s="197"/>
      <c r="BWY19" s="197"/>
      <c r="BWZ19" s="197"/>
      <c r="BXA19" s="197"/>
      <c r="BXB19" s="197"/>
      <c r="BXC19" s="197"/>
      <c r="BXD19" s="197"/>
      <c r="BXE19" s="197"/>
      <c r="BXF19" s="197"/>
      <c r="BXG19" s="197"/>
      <c r="BXH19" s="197"/>
      <c r="BXI19" s="197"/>
      <c r="BXJ19" s="197"/>
      <c r="BXK19" s="197"/>
      <c r="BXL19" s="197"/>
      <c r="BXM19" s="197"/>
      <c r="BXN19" s="197"/>
      <c r="BXO19" s="197"/>
      <c r="BXP19" s="197"/>
      <c r="BXQ19" s="197"/>
      <c r="BXR19" s="197"/>
      <c r="BXS19" s="197"/>
      <c r="BXT19" s="197"/>
      <c r="BXU19" s="197"/>
      <c r="BXV19" s="197"/>
      <c r="BXW19" s="197"/>
      <c r="BXX19" s="197"/>
      <c r="BXY19" s="197"/>
      <c r="BXZ19" s="197"/>
      <c r="BYA19" s="197"/>
      <c r="BYB19" s="197"/>
      <c r="BYC19" s="197"/>
      <c r="BYD19" s="197"/>
      <c r="BYE19" s="197"/>
      <c r="BYF19" s="197"/>
      <c r="BYG19" s="197"/>
      <c r="BYH19" s="197"/>
      <c r="BYI19" s="197"/>
      <c r="BYJ19" s="197"/>
      <c r="BYK19" s="197"/>
      <c r="BYL19" s="197"/>
      <c r="BYM19" s="197"/>
      <c r="BYN19" s="197"/>
      <c r="BYO19" s="197"/>
      <c r="BYP19" s="197"/>
      <c r="BYQ19" s="197"/>
      <c r="BYR19" s="197"/>
      <c r="BYS19" s="197"/>
      <c r="BYT19" s="197"/>
      <c r="BYU19" s="197"/>
      <c r="BYV19" s="197"/>
      <c r="BYW19" s="197"/>
      <c r="BYX19" s="197"/>
      <c r="BYY19" s="197"/>
      <c r="BYZ19" s="197"/>
      <c r="BZA19" s="197"/>
      <c r="BZB19" s="197"/>
      <c r="BZC19" s="197"/>
      <c r="BZD19" s="197"/>
      <c r="BZE19" s="197"/>
      <c r="BZF19" s="197"/>
      <c r="BZG19" s="197"/>
      <c r="BZH19" s="197"/>
      <c r="BZI19" s="197"/>
      <c r="BZJ19" s="197"/>
      <c r="BZK19" s="197"/>
      <c r="BZL19" s="197"/>
      <c r="BZM19" s="197"/>
      <c r="BZN19" s="197"/>
      <c r="BZO19" s="197"/>
      <c r="BZP19" s="197"/>
      <c r="BZQ19" s="197"/>
      <c r="BZR19" s="197"/>
      <c r="BZS19" s="197"/>
      <c r="BZT19" s="197"/>
      <c r="BZU19" s="197"/>
      <c r="BZV19" s="197"/>
      <c r="BZW19" s="197"/>
      <c r="BZX19" s="197"/>
      <c r="BZY19" s="197"/>
      <c r="BZZ19" s="197"/>
      <c r="CAA19" s="197"/>
      <c r="CAB19" s="197"/>
      <c r="CAC19" s="197"/>
      <c r="CAD19" s="197"/>
      <c r="CAE19" s="197"/>
      <c r="CAF19" s="197"/>
      <c r="CAG19" s="197"/>
      <c r="CAH19" s="197"/>
      <c r="CAI19" s="197"/>
      <c r="CAJ19" s="197"/>
      <c r="CAK19" s="197"/>
      <c r="CAL19" s="197"/>
      <c r="CAM19" s="197"/>
      <c r="CAN19" s="197"/>
      <c r="CAO19" s="197"/>
      <c r="CAP19" s="197"/>
      <c r="CAQ19" s="197"/>
      <c r="CAR19" s="197"/>
      <c r="CAS19" s="197"/>
      <c r="CAT19" s="197"/>
      <c r="CAU19" s="197"/>
      <c r="CAV19" s="197"/>
      <c r="CAW19" s="197"/>
      <c r="CAX19" s="197"/>
      <c r="CAY19" s="197"/>
      <c r="CAZ19" s="197"/>
      <c r="CBA19" s="197"/>
      <c r="CBB19" s="197"/>
      <c r="CBC19" s="197"/>
      <c r="CBD19" s="197"/>
      <c r="CBE19" s="197"/>
      <c r="CBF19" s="197"/>
      <c r="CBG19" s="197"/>
      <c r="CBH19" s="197"/>
      <c r="CBI19" s="197"/>
      <c r="CBJ19" s="197"/>
      <c r="CBK19" s="197"/>
      <c r="CBL19" s="197"/>
      <c r="CBM19" s="197"/>
      <c r="CBN19" s="197"/>
      <c r="CBO19" s="197"/>
      <c r="CBP19" s="197"/>
      <c r="CBQ19" s="197"/>
      <c r="CBR19" s="197"/>
      <c r="CBS19" s="197"/>
      <c r="CBT19" s="197"/>
      <c r="CBU19" s="197"/>
      <c r="CBV19" s="197"/>
      <c r="CBW19" s="197"/>
      <c r="CBX19" s="197"/>
      <c r="CBY19" s="197"/>
      <c r="CBZ19" s="197"/>
      <c r="CCA19" s="197"/>
      <c r="CCB19" s="197"/>
      <c r="CCC19" s="197"/>
      <c r="CCD19" s="197"/>
      <c r="CCE19" s="197"/>
      <c r="CCF19" s="197"/>
      <c r="CCG19" s="197"/>
      <c r="CCH19" s="197"/>
      <c r="CCI19" s="197"/>
      <c r="CCJ19" s="197"/>
      <c r="CCK19" s="197"/>
      <c r="CCL19" s="197"/>
      <c r="CCM19" s="197"/>
      <c r="CCN19" s="197"/>
      <c r="CCO19" s="197"/>
      <c r="CCP19" s="197"/>
      <c r="CCQ19" s="197"/>
      <c r="CCR19" s="197"/>
      <c r="CCS19" s="197"/>
      <c r="CCT19" s="197"/>
      <c r="CCU19" s="197"/>
      <c r="CCV19" s="197"/>
      <c r="CCW19" s="197"/>
      <c r="CCX19" s="197"/>
      <c r="CCY19" s="197"/>
      <c r="CCZ19" s="197"/>
      <c r="CDA19" s="197"/>
      <c r="CDB19" s="197"/>
      <c r="CDC19" s="197"/>
      <c r="CDD19" s="197"/>
      <c r="CDE19" s="197"/>
      <c r="CDF19" s="197"/>
      <c r="CDG19" s="197"/>
      <c r="CDH19" s="197"/>
      <c r="CDI19" s="197"/>
      <c r="CDJ19" s="197"/>
      <c r="CDK19" s="197"/>
      <c r="CDL19" s="197"/>
      <c r="CDM19" s="197"/>
      <c r="CDN19" s="197"/>
      <c r="CDO19" s="197"/>
      <c r="CDP19" s="197"/>
      <c r="CDQ19" s="197"/>
      <c r="CDR19" s="197"/>
      <c r="CDS19" s="197"/>
      <c r="CDT19" s="197"/>
      <c r="CDU19" s="197"/>
      <c r="CDV19" s="197"/>
      <c r="CDW19" s="197"/>
      <c r="CDX19" s="197"/>
      <c r="CDY19" s="197"/>
      <c r="CDZ19" s="197"/>
      <c r="CEA19" s="197"/>
      <c r="CEB19" s="197"/>
      <c r="CEC19" s="197"/>
      <c r="CED19" s="197"/>
      <c r="CEE19" s="197"/>
      <c r="CEF19" s="197"/>
      <c r="CEG19" s="197"/>
      <c r="CEH19" s="197"/>
      <c r="CEI19" s="197"/>
      <c r="CEJ19" s="197"/>
      <c r="CEK19" s="197"/>
      <c r="CEL19" s="197"/>
      <c r="CEM19" s="197"/>
      <c r="CEN19" s="197"/>
      <c r="CEO19" s="197"/>
      <c r="CEP19" s="197"/>
      <c r="CEQ19" s="197"/>
      <c r="CER19" s="197"/>
      <c r="CES19" s="197"/>
      <c r="CET19" s="197"/>
      <c r="CEU19" s="197"/>
      <c r="CEV19" s="197"/>
      <c r="CEW19" s="197"/>
      <c r="CEX19" s="197"/>
      <c r="CEY19" s="197"/>
      <c r="CEZ19" s="197"/>
      <c r="CFA19" s="197"/>
      <c r="CFB19" s="197"/>
      <c r="CFC19" s="197"/>
      <c r="CFD19" s="197"/>
      <c r="CFE19" s="197"/>
      <c r="CFF19" s="197"/>
      <c r="CFG19" s="197"/>
      <c r="CFH19" s="197"/>
      <c r="CFI19" s="197"/>
      <c r="CFJ19" s="197"/>
      <c r="CFK19" s="197"/>
      <c r="CFL19" s="197"/>
      <c r="CFM19" s="197"/>
      <c r="CFN19" s="197"/>
      <c r="CFO19" s="197"/>
      <c r="CFP19" s="197"/>
      <c r="CFQ19" s="197"/>
      <c r="CFR19" s="197"/>
      <c r="CFS19" s="197"/>
      <c r="CFT19" s="197"/>
      <c r="CFU19" s="197"/>
      <c r="CFV19" s="197"/>
      <c r="CFW19" s="197"/>
      <c r="CFX19" s="197"/>
      <c r="CFY19" s="197"/>
      <c r="CFZ19" s="197"/>
      <c r="CGA19" s="197"/>
      <c r="CGB19" s="197"/>
      <c r="CGC19" s="197"/>
      <c r="CGD19" s="197"/>
      <c r="CGE19" s="197"/>
      <c r="CGF19" s="197"/>
      <c r="CGG19" s="197"/>
      <c r="CGH19" s="197"/>
      <c r="CGI19" s="197"/>
      <c r="CGJ19" s="197"/>
      <c r="CGK19" s="197"/>
      <c r="CGL19" s="197"/>
      <c r="CGM19" s="197"/>
      <c r="CGN19" s="197"/>
      <c r="CGO19" s="197"/>
      <c r="CGP19" s="197"/>
      <c r="CGQ19" s="197"/>
      <c r="CGR19" s="197"/>
      <c r="CGS19" s="197"/>
      <c r="CGT19" s="197"/>
      <c r="CGU19" s="197"/>
      <c r="CGV19" s="197"/>
      <c r="CGW19" s="197"/>
      <c r="CGX19" s="197"/>
      <c r="CGY19" s="197"/>
      <c r="CGZ19" s="197"/>
      <c r="CHA19" s="197"/>
      <c r="CHB19" s="197"/>
      <c r="CHC19" s="197"/>
      <c r="CHD19" s="197"/>
      <c r="CHE19" s="197"/>
      <c r="CHF19" s="197"/>
      <c r="CHG19" s="197"/>
      <c r="CHH19" s="197"/>
      <c r="CHI19" s="197"/>
      <c r="CHJ19" s="197"/>
      <c r="CHK19" s="197"/>
      <c r="CHL19" s="197"/>
      <c r="CHM19" s="197"/>
      <c r="CHN19" s="197"/>
      <c r="CHO19" s="197"/>
      <c r="CHP19" s="197"/>
      <c r="CHQ19" s="197"/>
      <c r="CHR19" s="197"/>
      <c r="CHS19" s="197"/>
      <c r="CHT19" s="197"/>
      <c r="CHU19" s="197"/>
      <c r="CHV19" s="197"/>
      <c r="CHW19" s="197"/>
      <c r="CHX19" s="197"/>
      <c r="CHY19" s="197"/>
      <c r="CHZ19" s="197"/>
      <c r="CIA19" s="197"/>
      <c r="CIB19" s="197"/>
      <c r="CIC19" s="197"/>
      <c r="CID19" s="197"/>
      <c r="CIE19" s="197"/>
      <c r="CIF19" s="197"/>
      <c r="CIG19" s="197"/>
      <c r="CIH19" s="197"/>
      <c r="CII19" s="197"/>
      <c r="CIJ19" s="197"/>
      <c r="CIK19" s="197"/>
      <c r="CIL19" s="197"/>
      <c r="CIM19" s="197"/>
      <c r="CIN19" s="197"/>
      <c r="CIO19" s="197"/>
      <c r="CIP19" s="197"/>
      <c r="CIQ19" s="197"/>
      <c r="CIR19" s="197"/>
      <c r="CIS19" s="197"/>
      <c r="CIT19" s="197"/>
      <c r="CIU19" s="197"/>
      <c r="CIV19" s="197"/>
      <c r="CIW19" s="197"/>
      <c r="CIX19" s="197"/>
      <c r="CIY19" s="197"/>
      <c r="CIZ19" s="197"/>
      <c r="CJA19" s="197"/>
      <c r="CJB19" s="197"/>
      <c r="CJC19" s="197"/>
      <c r="CJD19" s="197"/>
      <c r="CJE19" s="197"/>
      <c r="CJF19" s="197"/>
      <c r="CJG19" s="197"/>
      <c r="CJH19" s="197"/>
      <c r="CJI19" s="197"/>
      <c r="CJJ19" s="197"/>
      <c r="CJK19" s="197"/>
      <c r="CJL19" s="197"/>
      <c r="CJM19" s="197"/>
      <c r="CJN19" s="197"/>
      <c r="CJO19" s="197"/>
      <c r="CJP19" s="197"/>
      <c r="CJQ19" s="197"/>
      <c r="CJR19" s="197"/>
      <c r="CJS19" s="197"/>
      <c r="CJT19" s="197"/>
      <c r="CJU19" s="197"/>
      <c r="CJV19" s="197"/>
      <c r="CJW19" s="197"/>
      <c r="CJX19" s="197"/>
      <c r="CJY19" s="197"/>
      <c r="CJZ19" s="197"/>
      <c r="CKA19" s="197"/>
      <c r="CKB19" s="197"/>
      <c r="CKC19" s="197"/>
      <c r="CKD19" s="197"/>
      <c r="CKE19" s="197"/>
      <c r="CKF19" s="197"/>
      <c r="CKG19" s="197"/>
      <c r="CKH19" s="197"/>
      <c r="CKI19" s="197"/>
      <c r="CKJ19" s="197"/>
      <c r="CKK19" s="197"/>
      <c r="CKL19" s="197"/>
      <c r="CKM19" s="197"/>
      <c r="CKN19" s="197"/>
      <c r="CKO19" s="197"/>
      <c r="CKP19" s="197"/>
      <c r="CKQ19" s="197"/>
      <c r="CKR19" s="197"/>
      <c r="CKS19" s="197"/>
      <c r="CKT19" s="197"/>
      <c r="CKU19" s="197"/>
      <c r="CKV19" s="197"/>
      <c r="CKW19" s="197"/>
      <c r="CKX19" s="197"/>
      <c r="CKY19" s="197"/>
      <c r="CKZ19" s="197"/>
      <c r="CLA19" s="197"/>
      <c r="CLB19" s="197"/>
      <c r="CLC19" s="197"/>
      <c r="CLD19" s="197"/>
      <c r="CLE19" s="197"/>
      <c r="CLF19" s="197"/>
      <c r="CLG19" s="197"/>
      <c r="CLH19" s="197"/>
      <c r="CLI19" s="197"/>
      <c r="CLJ19" s="197"/>
      <c r="CLK19" s="197"/>
      <c r="CLL19" s="197"/>
      <c r="CLM19" s="197"/>
      <c r="CLN19" s="197"/>
      <c r="CLO19" s="197"/>
      <c r="CLP19" s="197"/>
      <c r="CLQ19" s="197"/>
      <c r="CLR19" s="197"/>
      <c r="CLS19" s="197"/>
      <c r="CLT19" s="197"/>
      <c r="CLU19" s="197"/>
      <c r="CLV19" s="197"/>
      <c r="CLW19" s="197"/>
      <c r="CLX19" s="197"/>
      <c r="CLY19" s="197"/>
      <c r="CLZ19" s="197"/>
      <c r="CMA19" s="197"/>
      <c r="CMB19" s="197"/>
      <c r="CMC19" s="197"/>
      <c r="CMD19" s="197"/>
      <c r="CME19" s="197"/>
      <c r="CMF19" s="197"/>
      <c r="CMG19" s="197"/>
      <c r="CMH19" s="197"/>
      <c r="CMI19" s="197"/>
      <c r="CMJ19" s="197"/>
      <c r="CMK19" s="197"/>
      <c r="CML19" s="197"/>
      <c r="CMM19" s="197"/>
      <c r="CMN19" s="197"/>
      <c r="CMO19" s="197"/>
      <c r="CMP19" s="197"/>
      <c r="CMQ19" s="197"/>
      <c r="CMR19" s="197"/>
      <c r="CMS19" s="197"/>
      <c r="CMT19" s="197"/>
      <c r="CMU19" s="197"/>
      <c r="CMV19" s="197"/>
      <c r="CMW19" s="197"/>
      <c r="CMX19" s="197"/>
      <c r="CMY19" s="197"/>
      <c r="CMZ19" s="197"/>
      <c r="CNA19" s="197"/>
      <c r="CNB19" s="197"/>
      <c r="CNC19" s="197"/>
      <c r="CND19" s="197"/>
      <c r="CNE19" s="197"/>
      <c r="CNF19" s="197"/>
      <c r="CNG19" s="197"/>
      <c r="CNH19" s="197"/>
      <c r="CNI19" s="197"/>
      <c r="CNJ19" s="197"/>
      <c r="CNK19" s="197"/>
      <c r="CNL19" s="197"/>
      <c r="CNM19" s="197"/>
      <c r="CNN19" s="197"/>
      <c r="CNO19" s="197"/>
      <c r="CNP19" s="197"/>
      <c r="CNQ19" s="197"/>
      <c r="CNR19" s="197"/>
      <c r="CNS19" s="197"/>
      <c r="CNT19" s="197"/>
      <c r="CNU19" s="197"/>
      <c r="CNV19" s="197"/>
      <c r="CNW19" s="197"/>
      <c r="CNX19" s="197"/>
      <c r="CNY19" s="197"/>
      <c r="CNZ19" s="197"/>
      <c r="COA19" s="197"/>
      <c r="COB19" s="197"/>
      <c r="COC19" s="197"/>
      <c r="COD19" s="197"/>
      <c r="COE19" s="197"/>
      <c r="COF19" s="197"/>
      <c r="COG19" s="197"/>
      <c r="COH19" s="197"/>
      <c r="COI19" s="197"/>
      <c r="COJ19" s="197"/>
      <c r="COK19" s="197"/>
      <c r="COL19" s="197"/>
      <c r="COM19" s="197"/>
      <c r="CON19" s="197"/>
      <c r="COO19" s="197"/>
      <c r="COP19" s="197"/>
      <c r="COQ19" s="197"/>
      <c r="COR19" s="197"/>
      <c r="COS19" s="197"/>
      <c r="COT19" s="197"/>
      <c r="COU19" s="197"/>
      <c r="COV19" s="197"/>
      <c r="COW19" s="197"/>
      <c r="COX19" s="197"/>
      <c r="COY19" s="197"/>
      <c r="COZ19" s="197"/>
      <c r="CPA19" s="197"/>
      <c r="CPB19" s="197"/>
      <c r="CPC19" s="197"/>
      <c r="CPD19" s="197"/>
      <c r="CPE19" s="197"/>
      <c r="CPF19" s="197"/>
      <c r="CPG19" s="197"/>
      <c r="CPH19" s="197"/>
      <c r="CPI19" s="197"/>
      <c r="CPJ19" s="197"/>
      <c r="CPK19" s="197"/>
      <c r="CPL19" s="197"/>
      <c r="CPM19" s="197"/>
      <c r="CPN19" s="197"/>
      <c r="CPO19" s="197"/>
      <c r="CPP19" s="197"/>
      <c r="CPQ19" s="197"/>
      <c r="CPR19" s="197"/>
      <c r="CPS19" s="197"/>
      <c r="CPT19" s="197"/>
      <c r="CPU19" s="197"/>
      <c r="CPV19" s="197"/>
      <c r="CPW19" s="197"/>
      <c r="CPX19" s="197"/>
      <c r="CPY19" s="197"/>
      <c r="CPZ19" s="197"/>
      <c r="CQA19" s="197"/>
      <c r="CQB19" s="197"/>
      <c r="CQC19" s="197"/>
      <c r="CQD19" s="197"/>
      <c r="CQE19" s="197"/>
      <c r="CQF19" s="197"/>
      <c r="CQG19" s="197"/>
      <c r="CQH19" s="197"/>
      <c r="CQI19" s="197"/>
      <c r="CQJ19" s="197"/>
      <c r="CQK19" s="197"/>
      <c r="CQL19" s="197"/>
      <c r="CQM19" s="197"/>
      <c r="CQN19" s="197"/>
      <c r="CQO19" s="197"/>
      <c r="CQP19" s="197"/>
      <c r="CQQ19" s="197"/>
      <c r="CQR19" s="197"/>
      <c r="CQS19" s="197"/>
      <c r="CQT19" s="197"/>
      <c r="CQU19" s="197"/>
      <c r="CQV19" s="197"/>
      <c r="CQW19" s="197"/>
      <c r="CQX19" s="197"/>
      <c r="CQY19" s="197"/>
      <c r="CQZ19" s="197"/>
      <c r="CRA19" s="197"/>
      <c r="CRB19" s="197"/>
      <c r="CRC19" s="197"/>
      <c r="CRD19" s="197"/>
      <c r="CRE19" s="197"/>
      <c r="CRF19" s="197"/>
      <c r="CRG19" s="197"/>
      <c r="CRH19" s="197"/>
      <c r="CRI19" s="197"/>
      <c r="CRJ19" s="197"/>
      <c r="CRK19" s="197"/>
      <c r="CRL19" s="197"/>
      <c r="CRM19" s="197"/>
      <c r="CRN19" s="197"/>
      <c r="CRO19" s="197"/>
      <c r="CRP19" s="197"/>
      <c r="CRQ19" s="197"/>
      <c r="CRR19" s="197"/>
      <c r="CRS19" s="197"/>
      <c r="CRT19" s="197"/>
      <c r="CRU19" s="197"/>
      <c r="CRV19" s="197"/>
      <c r="CRW19" s="197"/>
      <c r="CRX19" s="197"/>
      <c r="CRY19" s="197"/>
      <c r="CRZ19" s="197"/>
      <c r="CSA19" s="197"/>
      <c r="CSB19" s="197"/>
      <c r="CSC19" s="197"/>
      <c r="CSD19" s="197"/>
      <c r="CSE19" s="197"/>
      <c r="CSF19" s="197"/>
      <c r="CSG19" s="197"/>
      <c r="CSH19" s="197"/>
      <c r="CSI19" s="197"/>
      <c r="CSJ19" s="197"/>
      <c r="CSK19" s="197"/>
      <c r="CSL19" s="197"/>
      <c r="CSM19" s="197"/>
      <c r="CSN19" s="197"/>
      <c r="CSO19" s="197"/>
      <c r="CSP19" s="197"/>
      <c r="CSQ19" s="197"/>
      <c r="CSR19" s="197"/>
      <c r="CSS19" s="197"/>
      <c r="CST19" s="197"/>
      <c r="CSU19" s="197"/>
      <c r="CSV19" s="197"/>
      <c r="CSW19" s="197"/>
      <c r="CSX19" s="197"/>
      <c r="CSY19" s="197"/>
      <c r="CSZ19" s="197"/>
      <c r="CTA19" s="197"/>
      <c r="CTB19" s="197"/>
      <c r="CTC19" s="197"/>
      <c r="CTD19" s="197"/>
      <c r="CTE19" s="197"/>
      <c r="CTF19" s="197"/>
      <c r="CTG19" s="197"/>
      <c r="CTH19" s="197"/>
      <c r="CTI19" s="197"/>
      <c r="CTJ19" s="197"/>
      <c r="CTK19" s="197"/>
      <c r="CTL19" s="197"/>
      <c r="CTM19" s="197"/>
      <c r="CTN19" s="197"/>
      <c r="CTO19" s="197"/>
      <c r="CTP19" s="197"/>
      <c r="CTQ19" s="197"/>
      <c r="CTR19" s="197"/>
      <c r="CTS19" s="197"/>
      <c r="CTT19" s="197"/>
      <c r="CTU19" s="197"/>
      <c r="CTV19" s="197"/>
      <c r="CTW19" s="197"/>
      <c r="CTX19" s="197"/>
      <c r="CTY19" s="197"/>
      <c r="CTZ19" s="197"/>
      <c r="CUA19" s="197"/>
      <c r="CUB19" s="197"/>
      <c r="CUC19" s="197"/>
      <c r="CUD19" s="197"/>
      <c r="CUE19" s="197"/>
      <c r="CUF19" s="197"/>
      <c r="CUG19" s="197"/>
      <c r="CUH19" s="197"/>
      <c r="CUI19" s="197"/>
      <c r="CUJ19" s="197"/>
      <c r="CUK19" s="197"/>
      <c r="CUL19" s="197"/>
      <c r="CUM19" s="197"/>
      <c r="CUN19" s="197"/>
      <c r="CUO19" s="197"/>
      <c r="CUP19" s="197"/>
      <c r="CUQ19" s="197"/>
      <c r="CUR19" s="197"/>
      <c r="CUS19" s="197"/>
      <c r="CUT19" s="197"/>
      <c r="CUU19" s="197"/>
      <c r="CUV19" s="197"/>
      <c r="CUW19" s="197"/>
      <c r="CUX19" s="197"/>
      <c r="CUY19" s="197"/>
      <c r="CUZ19" s="197"/>
      <c r="CVA19" s="197"/>
      <c r="CVB19" s="197"/>
      <c r="CVC19" s="197"/>
      <c r="CVD19" s="197"/>
      <c r="CVE19" s="197"/>
      <c r="CVF19" s="197"/>
      <c r="CVG19" s="197"/>
      <c r="CVH19" s="197"/>
      <c r="CVI19" s="197"/>
      <c r="CVJ19" s="197"/>
      <c r="CVK19" s="197"/>
      <c r="CVL19" s="197"/>
      <c r="CVM19" s="197"/>
      <c r="CVN19" s="197"/>
      <c r="CVO19" s="197"/>
      <c r="CVP19" s="197"/>
      <c r="CVQ19" s="197"/>
      <c r="CVR19" s="197"/>
      <c r="CVS19" s="197"/>
      <c r="CVT19" s="197"/>
      <c r="CVU19" s="197"/>
      <c r="CVV19" s="197"/>
      <c r="CVW19" s="197"/>
      <c r="CVX19" s="197"/>
      <c r="CVY19" s="197"/>
      <c r="CVZ19" s="197"/>
      <c r="CWA19" s="197"/>
      <c r="CWB19" s="197"/>
      <c r="CWC19" s="197"/>
      <c r="CWD19" s="197"/>
      <c r="CWE19" s="197"/>
      <c r="CWF19" s="197"/>
      <c r="CWG19" s="197"/>
      <c r="CWH19" s="197"/>
      <c r="CWI19" s="197"/>
      <c r="CWJ19" s="197"/>
      <c r="CWK19" s="197"/>
      <c r="CWL19" s="197"/>
      <c r="CWM19" s="197"/>
      <c r="CWN19" s="197"/>
      <c r="CWO19" s="197"/>
      <c r="CWP19" s="197"/>
      <c r="CWQ19" s="197"/>
      <c r="CWR19" s="197"/>
      <c r="CWS19" s="197"/>
      <c r="CWT19" s="197"/>
      <c r="CWU19" s="197"/>
      <c r="CWV19" s="197"/>
      <c r="CWW19" s="197"/>
      <c r="CWX19" s="197"/>
      <c r="CWY19" s="197"/>
      <c r="CWZ19" s="197"/>
      <c r="CXA19" s="197"/>
      <c r="CXB19" s="197"/>
      <c r="CXC19" s="197"/>
      <c r="CXD19" s="197"/>
      <c r="CXE19" s="197"/>
      <c r="CXF19" s="197"/>
      <c r="CXG19" s="197"/>
      <c r="CXH19" s="197"/>
      <c r="CXI19" s="197"/>
      <c r="CXJ19" s="197"/>
      <c r="CXK19" s="197"/>
      <c r="CXL19" s="197"/>
      <c r="CXM19" s="197"/>
      <c r="CXN19" s="197"/>
      <c r="CXO19" s="197"/>
      <c r="CXP19" s="197"/>
      <c r="CXQ19" s="197"/>
      <c r="CXR19" s="197"/>
      <c r="CXS19" s="197"/>
      <c r="CXT19" s="197"/>
      <c r="CXU19" s="197"/>
      <c r="CXV19" s="197"/>
      <c r="CXW19" s="197"/>
      <c r="CXX19" s="197"/>
      <c r="CXY19" s="197"/>
      <c r="CXZ19" s="197"/>
      <c r="CYA19" s="197"/>
      <c r="CYB19" s="197"/>
      <c r="CYC19" s="197"/>
      <c r="CYD19" s="197"/>
      <c r="CYE19" s="197"/>
      <c r="CYF19" s="197"/>
      <c r="CYG19" s="197"/>
      <c r="CYH19" s="197"/>
      <c r="CYI19" s="197"/>
      <c r="CYJ19" s="197"/>
      <c r="CYK19" s="197"/>
      <c r="CYL19" s="197"/>
      <c r="CYM19" s="197"/>
      <c r="CYN19" s="197"/>
      <c r="CYO19" s="197"/>
      <c r="CYP19" s="197"/>
      <c r="CYQ19" s="197"/>
      <c r="CYR19" s="197"/>
      <c r="CYS19" s="197"/>
      <c r="CYT19" s="197"/>
      <c r="CYU19" s="197"/>
      <c r="CYV19" s="197"/>
      <c r="CYW19" s="197"/>
      <c r="CYX19" s="197"/>
      <c r="CYY19" s="197"/>
      <c r="CYZ19" s="197"/>
      <c r="CZA19" s="197"/>
      <c r="CZB19" s="197"/>
      <c r="CZC19" s="197"/>
      <c r="CZD19" s="197"/>
      <c r="CZE19" s="197"/>
      <c r="CZF19" s="197"/>
      <c r="CZG19" s="197"/>
      <c r="CZH19" s="197"/>
      <c r="CZI19" s="197"/>
      <c r="CZJ19" s="197"/>
      <c r="CZK19" s="197"/>
      <c r="CZL19" s="197"/>
      <c r="CZM19" s="197"/>
      <c r="CZN19" s="197"/>
      <c r="CZO19" s="197"/>
      <c r="CZP19" s="197"/>
      <c r="CZQ19" s="197"/>
      <c r="CZR19" s="197"/>
      <c r="CZS19" s="197"/>
      <c r="CZT19" s="197"/>
      <c r="CZU19" s="197"/>
      <c r="CZV19" s="197"/>
      <c r="CZW19" s="197"/>
      <c r="CZX19" s="197"/>
      <c r="CZY19" s="197"/>
      <c r="CZZ19" s="197"/>
      <c r="DAA19" s="197"/>
      <c r="DAB19" s="197"/>
      <c r="DAC19" s="197"/>
      <c r="DAD19" s="197"/>
      <c r="DAE19" s="197"/>
      <c r="DAF19" s="197"/>
      <c r="DAG19" s="197"/>
      <c r="DAH19" s="197"/>
      <c r="DAI19" s="197"/>
      <c r="DAJ19" s="197"/>
      <c r="DAK19" s="197"/>
      <c r="DAL19" s="197"/>
      <c r="DAM19" s="197"/>
      <c r="DAN19" s="197"/>
      <c r="DAO19" s="197"/>
      <c r="DAP19" s="197"/>
      <c r="DAQ19" s="197"/>
      <c r="DAR19" s="197"/>
      <c r="DAS19" s="197"/>
      <c r="DAT19" s="197"/>
      <c r="DAU19" s="197"/>
      <c r="DAV19" s="197"/>
      <c r="DAW19" s="197"/>
      <c r="DAX19" s="197"/>
      <c r="DAY19" s="197"/>
      <c r="DAZ19" s="197"/>
      <c r="DBA19" s="197"/>
      <c r="DBB19" s="197"/>
      <c r="DBC19" s="197"/>
      <c r="DBD19" s="197"/>
      <c r="DBE19" s="197"/>
      <c r="DBF19" s="197"/>
      <c r="DBG19" s="197"/>
      <c r="DBH19" s="197"/>
      <c r="DBI19" s="197"/>
      <c r="DBJ19" s="197"/>
      <c r="DBK19" s="197"/>
      <c r="DBL19" s="197"/>
      <c r="DBM19" s="197"/>
      <c r="DBN19" s="197"/>
      <c r="DBO19" s="197"/>
      <c r="DBP19" s="197"/>
      <c r="DBQ19" s="197"/>
      <c r="DBR19" s="197"/>
      <c r="DBS19" s="197"/>
      <c r="DBT19" s="197"/>
      <c r="DBU19" s="197"/>
      <c r="DBV19" s="197"/>
      <c r="DBW19" s="197"/>
      <c r="DBX19" s="197"/>
      <c r="DBY19" s="197"/>
      <c r="DBZ19" s="197"/>
      <c r="DCA19" s="197"/>
      <c r="DCB19" s="197"/>
      <c r="DCC19" s="197"/>
      <c r="DCD19" s="197"/>
      <c r="DCE19" s="197"/>
      <c r="DCF19" s="197"/>
      <c r="DCG19" s="197"/>
      <c r="DCH19" s="197"/>
      <c r="DCI19" s="197"/>
      <c r="DCJ19" s="197"/>
      <c r="DCK19" s="197"/>
      <c r="DCL19" s="197"/>
      <c r="DCM19" s="197"/>
      <c r="DCN19" s="197"/>
      <c r="DCO19" s="197"/>
      <c r="DCP19" s="197"/>
      <c r="DCQ19" s="197"/>
      <c r="DCR19" s="197"/>
      <c r="DCS19" s="197"/>
      <c r="DCT19" s="197"/>
      <c r="DCU19" s="197"/>
      <c r="DCV19" s="197"/>
      <c r="DCW19" s="197"/>
      <c r="DCX19" s="197"/>
      <c r="DCY19" s="197"/>
      <c r="DCZ19" s="197"/>
      <c r="DDA19" s="197"/>
      <c r="DDB19" s="197"/>
      <c r="DDC19" s="197"/>
      <c r="DDD19" s="197"/>
      <c r="DDE19" s="197"/>
      <c r="DDF19" s="197"/>
      <c r="DDG19" s="197"/>
      <c r="DDH19" s="197"/>
      <c r="DDI19" s="197"/>
      <c r="DDJ19" s="197"/>
      <c r="DDK19" s="197"/>
      <c r="DDL19" s="197"/>
      <c r="DDM19" s="197"/>
      <c r="DDN19" s="197"/>
      <c r="DDO19" s="197"/>
      <c r="DDP19" s="197"/>
      <c r="DDQ19" s="197"/>
      <c r="DDR19" s="197"/>
      <c r="DDS19" s="197"/>
      <c r="DDT19" s="197"/>
      <c r="DDU19" s="197"/>
      <c r="DDV19" s="197"/>
      <c r="DDW19" s="197"/>
      <c r="DDX19" s="197"/>
      <c r="DDY19" s="197"/>
      <c r="DDZ19" s="197"/>
      <c r="DEA19" s="197"/>
      <c r="DEB19" s="197"/>
      <c r="DEC19" s="197"/>
      <c r="DED19" s="197"/>
      <c r="DEE19" s="197"/>
      <c r="DEF19" s="197"/>
      <c r="DEG19" s="197"/>
      <c r="DEH19" s="197"/>
      <c r="DEI19" s="197"/>
      <c r="DEJ19" s="197"/>
      <c r="DEK19" s="197"/>
      <c r="DEL19" s="197"/>
      <c r="DEM19" s="197"/>
      <c r="DEN19" s="197"/>
      <c r="DEO19" s="197"/>
      <c r="DEP19" s="197"/>
      <c r="DEQ19" s="197"/>
      <c r="DER19" s="197"/>
      <c r="DES19" s="197"/>
      <c r="DET19" s="197"/>
      <c r="DEU19" s="197"/>
      <c r="DEV19" s="197"/>
      <c r="DEW19" s="197"/>
      <c r="DEX19" s="197"/>
      <c r="DEY19" s="197"/>
      <c r="DEZ19" s="197"/>
      <c r="DFA19" s="197"/>
      <c r="DFB19" s="197"/>
      <c r="DFC19" s="197"/>
      <c r="DFD19" s="197"/>
      <c r="DFE19" s="197"/>
      <c r="DFF19" s="197"/>
      <c r="DFG19" s="197"/>
      <c r="DFH19" s="197"/>
      <c r="DFI19" s="197"/>
      <c r="DFJ19" s="197"/>
      <c r="DFK19" s="197"/>
      <c r="DFL19" s="197"/>
      <c r="DFM19" s="197"/>
      <c r="DFN19" s="197"/>
      <c r="DFO19" s="197"/>
      <c r="DFP19" s="197"/>
      <c r="DFQ19" s="197"/>
      <c r="DFR19" s="197"/>
      <c r="DFS19" s="197"/>
      <c r="DFT19" s="197"/>
      <c r="DFU19" s="197"/>
      <c r="DFV19" s="197"/>
      <c r="DFW19" s="197"/>
      <c r="DFX19" s="197"/>
      <c r="DFY19" s="197"/>
      <c r="DFZ19" s="197"/>
      <c r="DGA19" s="197"/>
      <c r="DGB19" s="197"/>
      <c r="DGC19" s="197"/>
      <c r="DGD19" s="197"/>
      <c r="DGE19" s="197"/>
      <c r="DGF19" s="197"/>
      <c r="DGG19" s="197"/>
      <c r="DGH19" s="197"/>
      <c r="DGI19" s="197"/>
      <c r="DGJ19" s="197"/>
      <c r="DGK19" s="197"/>
      <c r="DGL19" s="197"/>
      <c r="DGM19" s="197"/>
      <c r="DGN19" s="197"/>
      <c r="DGO19" s="197"/>
      <c r="DGP19" s="197"/>
      <c r="DGQ19" s="197"/>
      <c r="DGR19" s="197"/>
      <c r="DGS19" s="197"/>
      <c r="DGT19" s="197"/>
      <c r="DGU19" s="197"/>
      <c r="DGV19" s="197"/>
      <c r="DGW19" s="197"/>
      <c r="DGX19" s="197"/>
      <c r="DGY19" s="197"/>
      <c r="DGZ19" s="197"/>
      <c r="DHA19" s="197"/>
      <c r="DHB19" s="197"/>
      <c r="DHC19" s="197"/>
      <c r="DHD19" s="197"/>
      <c r="DHE19" s="197"/>
      <c r="DHF19" s="197"/>
      <c r="DHG19" s="197"/>
      <c r="DHH19" s="197"/>
      <c r="DHI19" s="197"/>
      <c r="DHJ19" s="197"/>
      <c r="DHK19" s="197"/>
      <c r="DHL19" s="197"/>
      <c r="DHM19" s="197"/>
      <c r="DHN19" s="197"/>
      <c r="DHO19" s="197"/>
      <c r="DHP19" s="197"/>
      <c r="DHQ19" s="197"/>
      <c r="DHR19" s="197"/>
      <c r="DHS19" s="197"/>
      <c r="DHT19" s="197"/>
      <c r="DHU19" s="197"/>
      <c r="DHV19" s="197"/>
      <c r="DHW19" s="197"/>
      <c r="DHX19" s="197"/>
      <c r="DHY19" s="197"/>
      <c r="DHZ19" s="197"/>
      <c r="DIA19" s="197"/>
      <c r="DIB19" s="197"/>
      <c r="DIC19" s="197"/>
      <c r="DID19" s="197"/>
      <c r="DIE19" s="197"/>
      <c r="DIF19" s="197"/>
      <c r="DIG19" s="197"/>
      <c r="DIH19" s="197"/>
      <c r="DII19" s="197"/>
      <c r="DIJ19" s="197"/>
      <c r="DIK19" s="197"/>
      <c r="DIL19" s="197"/>
      <c r="DIM19" s="197"/>
      <c r="DIN19" s="197"/>
      <c r="DIO19" s="197"/>
      <c r="DIP19" s="197"/>
      <c r="DIQ19" s="197"/>
      <c r="DIR19" s="197"/>
      <c r="DIS19" s="197"/>
      <c r="DIT19" s="197"/>
      <c r="DIU19" s="197"/>
      <c r="DIV19" s="197"/>
      <c r="DIW19" s="197"/>
      <c r="DIX19" s="197"/>
      <c r="DIY19" s="197"/>
      <c r="DIZ19" s="197"/>
      <c r="DJA19" s="197"/>
      <c r="DJB19" s="197"/>
      <c r="DJC19" s="197"/>
      <c r="DJD19" s="197"/>
      <c r="DJE19" s="197"/>
      <c r="DJF19" s="197"/>
      <c r="DJG19" s="197"/>
      <c r="DJH19" s="197"/>
      <c r="DJI19" s="197"/>
      <c r="DJJ19" s="197"/>
      <c r="DJK19" s="197"/>
      <c r="DJL19" s="197"/>
      <c r="DJM19" s="197"/>
      <c r="DJN19" s="197"/>
      <c r="DJO19" s="197"/>
      <c r="DJP19" s="197"/>
      <c r="DJQ19" s="197"/>
      <c r="DJR19" s="197"/>
      <c r="DJS19" s="197"/>
      <c r="DJT19" s="197"/>
      <c r="DJU19" s="197"/>
      <c r="DJV19" s="197"/>
      <c r="DJW19" s="197"/>
      <c r="DJX19" s="197"/>
      <c r="DJY19" s="197"/>
      <c r="DJZ19" s="197"/>
      <c r="DKA19" s="197"/>
      <c r="DKB19" s="197"/>
      <c r="DKC19" s="197"/>
      <c r="DKD19" s="197"/>
      <c r="DKE19" s="197"/>
      <c r="DKF19" s="197"/>
      <c r="DKG19" s="197"/>
      <c r="DKH19" s="197"/>
      <c r="DKI19" s="197"/>
      <c r="DKJ19" s="197"/>
      <c r="DKK19" s="197"/>
      <c r="DKL19" s="197"/>
      <c r="DKM19" s="197"/>
      <c r="DKN19" s="197"/>
      <c r="DKO19" s="197"/>
      <c r="DKP19" s="197"/>
      <c r="DKQ19" s="197"/>
      <c r="DKR19" s="197"/>
      <c r="DKS19" s="197"/>
      <c r="DKT19" s="197"/>
      <c r="DKU19" s="197"/>
      <c r="DKV19" s="197"/>
      <c r="DKW19" s="197"/>
      <c r="DKX19" s="197"/>
      <c r="DKY19" s="197"/>
      <c r="DKZ19" s="197"/>
      <c r="DLA19" s="197"/>
      <c r="DLB19" s="197"/>
      <c r="DLC19" s="197"/>
      <c r="DLD19" s="197"/>
      <c r="DLE19" s="197"/>
      <c r="DLF19" s="197"/>
      <c r="DLG19" s="197"/>
      <c r="DLH19" s="197"/>
      <c r="DLI19" s="197"/>
      <c r="DLJ19" s="197"/>
      <c r="DLK19" s="197"/>
      <c r="DLL19" s="197"/>
      <c r="DLM19" s="197"/>
      <c r="DLN19" s="197"/>
      <c r="DLO19" s="197"/>
      <c r="DLP19" s="197"/>
      <c r="DLQ19" s="197"/>
      <c r="DLR19" s="197"/>
      <c r="DLS19" s="197"/>
      <c r="DLT19" s="197"/>
      <c r="DLU19" s="197"/>
      <c r="DLV19" s="197"/>
      <c r="DLW19" s="197"/>
      <c r="DLX19" s="197"/>
      <c r="DLY19" s="197"/>
      <c r="DLZ19" s="197"/>
      <c r="DMA19" s="197"/>
      <c r="DMB19" s="197"/>
      <c r="DMC19" s="197"/>
      <c r="DMD19" s="197"/>
      <c r="DME19" s="197"/>
      <c r="DMF19" s="197"/>
      <c r="DMG19" s="197"/>
      <c r="DMH19" s="197"/>
      <c r="DMI19" s="197"/>
      <c r="DMJ19" s="197"/>
      <c r="DMK19" s="197"/>
      <c r="DML19" s="197"/>
      <c r="DMM19" s="197"/>
      <c r="DMN19" s="197"/>
      <c r="DMO19" s="197"/>
      <c r="DMP19" s="197"/>
      <c r="DMQ19" s="197"/>
      <c r="DMR19" s="197"/>
      <c r="DMS19" s="197"/>
      <c r="DMT19" s="197"/>
      <c r="DMU19" s="197"/>
      <c r="DMV19" s="197"/>
      <c r="DMW19" s="197"/>
      <c r="DMX19" s="197"/>
      <c r="DMY19" s="197"/>
      <c r="DMZ19" s="197"/>
      <c r="DNA19" s="197"/>
      <c r="DNB19" s="197"/>
      <c r="DNC19" s="197"/>
      <c r="DND19" s="197"/>
      <c r="DNE19" s="197"/>
      <c r="DNF19" s="197"/>
      <c r="DNG19" s="197"/>
      <c r="DNH19" s="197"/>
      <c r="DNI19" s="197"/>
      <c r="DNJ19" s="197"/>
      <c r="DNK19" s="197"/>
      <c r="DNL19" s="197"/>
      <c r="DNM19" s="197"/>
      <c r="DNN19" s="197"/>
      <c r="DNO19" s="197"/>
      <c r="DNP19" s="197"/>
      <c r="DNQ19" s="197"/>
      <c r="DNR19" s="197"/>
      <c r="DNS19" s="197"/>
      <c r="DNT19" s="197"/>
      <c r="DNU19" s="197"/>
      <c r="DNV19" s="197"/>
      <c r="DNW19" s="197"/>
      <c r="DNX19" s="197"/>
      <c r="DNY19" s="197"/>
      <c r="DNZ19" s="197"/>
      <c r="DOA19" s="197"/>
      <c r="DOB19" s="197"/>
      <c r="DOC19" s="197"/>
      <c r="DOD19" s="197"/>
      <c r="DOE19" s="197"/>
      <c r="DOF19" s="197"/>
      <c r="DOG19" s="197"/>
      <c r="DOH19" s="197"/>
      <c r="DOI19" s="197"/>
      <c r="DOJ19" s="197"/>
      <c r="DOK19" s="197"/>
      <c r="DOL19" s="197"/>
      <c r="DOM19" s="197"/>
      <c r="DON19" s="197"/>
      <c r="DOO19" s="197"/>
      <c r="DOP19" s="197"/>
      <c r="DOQ19" s="197"/>
      <c r="DOR19" s="197"/>
      <c r="DOS19" s="197"/>
      <c r="DOT19" s="197"/>
      <c r="DOU19" s="197"/>
      <c r="DOV19" s="197"/>
      <c r="DOW19" s="197"/>
      <c r="DOX19" s="197"/>
      <c r="DOY19" s="197"/>
      <c r="DOZ19" s="197"/>
      <c r="DPA19" s="197"/>
      <c r="DPB19" s="197"/>
      <c r="DPC19" s="197"/>
      <c r="DPD19" s="197"/>
      <c r="DPE19" s="197"/>
      <c r="DPF19" s="197"/>
      <c r="DPG19" s="197"/>
      <c r="DPH19" s="197"/>
      <c r="DPI19" s="197"/>
      <c r="DPJ19" s="197"/>
      <c r="DPK19" s="197"/>
      <c r="DPL19" s="197"/>
      <c r="DPM19" s="197"/>
      <c r="DPN19" s="197"/>
      <c r="DPO19" s="197"/>
      <c r="DPP19" s="197"/>
      <c r="DPQ19" s="197"/>
      <c r="DPR19" s="197"/>
      <c r="DPS19" s="197"/>
      <c r="DPT19" s="197"/>
      <c r="DPU19" s="197"/>
      <c r="DPV19" s="197"/>
      <c r="DPW19" s="197"/>
      <c r="DPX19" s="197"/>
      <c r="DPY19" s="197"/>
      <c r="DPZ19" s="197"/>
      <c r="DQA19" s="197"/>
      <c r="DQB19" s="197"/>
      <c r="DQC19" s="197"/>
      <c r="DQD19" s="197"/>
      <c r="DQE19" s="197"/>
      <c r="DQF19" s="197"/>
      <c r="DQG19" s="197"/>
      <c r="DQH19" s="197"/>
      <c r="DQI19" s="197"/>
      <c r="DQJ19" s="197"/>
      <c r="DQK19" s="197"/>
      <c r="DQL19" s="197"/>
      <c r="DQM19" s="197"/>
      <c r="DQN19" s="197"/>
      <c r="DQO19" s="197"/>
      <c r="DQP19" s="197"/>
      <c r="DQQ19" s="197"/>
      <c r="DQR19" s="197"/>
      <c r="DQS19" s="197"/>
      <c r="DQT19" s="197"/>
      <c r="DQU19" s="197"/>
      <c r="DQV19" s="197"/>
      <c r="DQW19" s="197"/>
      <c r="DQX19" s="197"/>
      <c r="DQY19" s="197"/>
      <c r="DQZ19" s="197"/>
      <c r="DRA19" s="197"/>
      <c r="DRB19" s="197"/>
      <c r="DRC19" s="197"/>
      <c r="DRD19" s="197"/>
      <c r="DRE19" s="197"/>
      <c r="DRF19" s="197"/>
      <c r="DRG19" s="197"/>
      <c r="DRH19" s="197"/>
      <c r="DRI19" s="197"/>
      <c r="DRJ19" s="197"/>
      <c r="DRK19" s="197"/>
      <c r="DRL19" s="197"/>
      <c r="DRM19" s="197"/>
      <c r="DRN19" s="197"/>
      <c r="DRO19" s="197"/>
      <c r="DRP19" s="197"/>
      <c r="DRQ19" s="197"/>
      <c r="DRR19" s="197"/>
      <c r="DRS19" s="197"/>
      <c r="DRT19" s="197"/>
      <c r="DRU19" s="197"/>
      <c r="DRV19" s="197"/>
      <c r="DRW19" s="197"/>
      <c r="DRX19" s="197"/>
      <c r="DRY19" s="197"/>
      <c r="DRZ19" s="197"/>
      <c r="DSA19" s="197"/>
      <c r="DSB19" s="197"/>
      <c r="DSC19" s="197"/>
      <c r="DSD19" s="197"/>
      <c r="DSE19" s="197"/>
      <c r="DSF19" s="197"/>
      <c r="DSG19" s="197"/>
      <c r="DSH19" s="197"/>
      <c r="DSI19" s="197"/>
      <c r="DSJ19" s="197"/>
      <c r="DSK19" s="197"/>
      <c r="DSL19" s="197"/>
      <c r="DSM19" s="197"/>
      <c r="DSN19" s="197"/>
      <c r="DSO19" s="197"/>
      <c r="DSP19" s="197"/>
      <c r="DSQ19" s="197"/>
      <c r="DSR19" s="197"/>
      <c r="DSS19" s="197"/>
      <c r="DST19" s="197"/>
      <c r="DSU19" s="197"/>
      <c r="DSV19" s="197"/>
      <c r="DSW19" s="197"/>
      <c r="DSX19" s="197"/>
      <c r="DSY19" s="197"/>
      <c r="DSZ19" s="197"/>
      <c r="DTA19" s="197"/>
      <c r="DTB19" s="197"/>
      <c r="DTC19" s="197"/>
      <c r="DTD19" s="197"/>
      <c r="DTE19" s="197"/>
      <c r="DTF19" s="197"/>
      <c r="DTG19" s="197"/>
      <c r="DTH19" s="197"/>
      <c r="DTI19" s="197"/>
      <c r="DTJ19" s="197"/>
      <c r="DTK19" s="197"/>
      <c r="DTL19" s="197"/>
      <c r="DTM19" s="197"/>
      <c r="DTN19" s="197"/>
      <c r="DTO19" s="197"/>
      <c r="DTP19" s="197"/>
      <c r="DTQ19" s="197"/>
      <c r="DTR19" s="197"/>
      <c r="DTS19" s="197"/>
      <c r="DTT19" s="197"/>
      <c r="DTU19" s="197"/>
      <c r="DTV19" s="197"/>
      <c r="DTW19" s="197"/>
      <c r="DTX19" s="197"/>
      <c r="DTY19" s="197"/>
      <c r="DTZ19" s="197"/>
      <c r="DUA19" s="197"/>
      <c r="DUB19" s="197"/>
      <c r="DUC19" s="197"/>
      <c r="DUD19" s="197"/>
      <c r="DUE19" s="197"/>
      <c r="DUF19" s="197"/>
      <c r="DUG19" s="197"/>
      <c r="DUH19" s="197"/>
      <c r="DUI19" s="197"/>
      <c r="DUJ19" s="197"/>
      <c r="DUK19" s="197"/>
      <c r="DUL19" s="197"/>
      <c r="DUM19" s="197"/>
      <c r="DUN19" s="197"/>
      <c r="DUO19" s="197"/>
      <c r="DUP19" s="197"/>
      <c r="DUQ19" s="197"/>
      <c r="DUR19" s="197"/>
      <c r="DUS19" s="197"/>
      <c r="DUT19" s="197"/>
      <c r="DUU19" s="197"/>
      <c r="DUV19" s="197"/>
      <c r="DUW19" s="197"/>
      <c r="DUX19" s="197"/>
      <c r="DUY19" s="197"/>
      <c r="DUZ19" s="197"/>
      <c r="DVA19" s="197"/>
      <c r="DVB19" s="197"/>
      <c r="DVC19" s="197"/>
      <c r="DVD19" s="197"/>
      <c r="DVE19" s="197"/>
      <c r="DVF19" s="197"/>
      <c r="DVG19" s="197"/>
      <c r="DVH19" s="197"/>
      <c r="DVI19" s="197"/>
      <c r="DVJ19" s="197"/>
      <c r="DVK19" s="197"/>
      <c r="DVL19" s="197"/>
      <c r="DVM19" s="197"/>
      <c r="DVN19" s="197"/>
      <c r="DVO19" s="197"/>
      <c r="DVP19" s="197"/>
      <c r="DVQ19" s="197"/>
      <c r="DVR19" s="197"/>
      <c r="DVS19" s="197"/>
      <c r="DVT19" s="197"/>
      <c r="DVU19" s="197"/>
      <c r="DVV19" s="197"/>
      <c r="DVW19" s="197"/>
      <c r="DVX19" s="197"/>
      <c r="DVY19" s="197"/>
      <c r="DVZ19" s="197"/>
      <c r="DWA19" s="197"/>
      <c r="DWB19" s="197"/>
      <c r="DWC19" s="197"/>
      <c r="DWD19" s="197"/>
      <c r="DWE19" s="197"/>
      <c r="DWF19" s="197"/>
      <c r="DWG19" s="197"/>
      <c r="DWH19" s="197"/>
      <c r="DWI19" s="197"/>
      <c r="DWJ19" s="197"/>
      <c r="DWK19" s="197"/>
      <c r="DWL19" s="197"/>
      <c r="DWM19" s="197"/>
      <c r="DWN19" s="197"/>
      <c r="DWO19" s="197"/>
      <c r="DWP19" s="197"/>
      <c r="DWQ19" s="197"/>
      <c r="DWR19" s="197"/>
      <c r="DWS19" s="197"/>
      <c r="DWT19" s="197"/>
      <c r="DWU19" s="197"/>
      <c r="DWV19" s="197"/>
      <c r="DWW19" s="197"/>
      <c r="DWX19" s="197"/>
      <c r="DWY19" s="197"/>
      <c r="DWZ19" s="197"/>
      <c r="DXA19" s="197"/>
      <c r="DXB19" s="197"/>
      <c r="DXC19" s="197"/>
      <c r="DXD19" s="197"/>
      <c r="DXE19" s="197"/>
      <c r="DXF19" s="197"/>
      <c r="DXG19" s="197"/>
      <c r="DXH19" s="197"/>
      <c r="DXI19" s="197"/>
      <c r="DXJ19" s="197"/>
      <c r="DXK19" s="197"/>
      <c r="DXL19" s="197"/>
      <c r="DXM19" s="197"/>
      <c r="DXN19" s="197"/>
      <c r="DXO19" s="197"/>
      <c r="DXP19" s="197"/>
      <c r="DXQ19" s="197"/>
      <c r="DXR19" s="197"/>
      <c r="DXS19" s="197"/>
      <c r="DXT19" s="197"/>
      <c r="DXU19" s="197"/>
      <c r="DXV19" s="197"/>
      <c r="DXW19" s="197"/>
      <c r="DXX19" s="197"/>
      <c r="DXY19" s="197"/>
      <c r="DXZ19" s="197"/>
      <c r="DYA19" s="197"/>
      <c r="DYB19" s="197"/>
      <c r="DYC19" s="197"/>
      <c r="DYD19" s="197"/>
      <c r="DYE19" s="197"/>
      <c r="DYF19" s="197"/>
      <c r="DYG19" s="197"/>
      <c r="DYH19" s="197"/>
      <c r="DYI19" s="197"/>
      <c r="DYJ19" s="197"/>
      <c r="DYK19" s="197"/>
      <c r="DYL19" s="197"/>
      <c r="DYM19" s="197"/>
      <c r="DYN19" s="197"/>
      <c r="DYO19" s="197"/>
      <c r="DYP19" s="197"/>
      <c r="DYQ19" s="197"/>
      <c r="DYR19" s="197"/>
      <c r="DYS19" s="197"/>
      <c r="DYT19" s="197"/>
      <c r="DYU19" s="197"/>
      <c r="DYV19" s="197"/>
      <c r="DYW19" s="197"/>
      <c r="DYX19" s="197"/>
      <c r="DYY19" s="197"/>
      <c r="DYZ19" s="197"/>
      <c r="DZA19" s="197"/>
      <c r="DZB19" s="197"/>
      <c r="DZC19" s="197"/>
      <c r="DZD19" s="197"/>
      <c r="DZE19" s="197"/>
      <c r="DZF19" s="197"/>
      <c r="DZG19" s="197"/>
      <c r="DZH19" s="197"/>
      <c r="DZI19" s="197"/>
      <c r="DZJ19" s="197"/>
      <c r="DZK19" s="197"/>
      <c r="DZL19" s="197"/>
      <c r="DZM19" s="197"/>
      <c r="DZN19" s="197"/>
      <c r="DZO19" s="197"/>
      <c r="DZP19" s="197"/>
      <c r="DZQ19" s="197"/>
      <c r="DZR19" s="197"/>
      <c r="DZS19" s="197"/>
      <c r="DZT19" s="197"/>
      <c r="DZU19" s="197"/>
      <c r="DZV19" s="197"/>
      <c r="DZW19" s="197"/>
      <c r="DZX19" s="197"/>
      <c r="DZY19" s="197"/>
      <c r="DZZ19" s="197"/>
      <c r="EAA19" s="197"/>
      <c r="EAB19" s="197"/>
      <c r="EAC19" s="197"/>
      <c r="EAD19" s="197"/>
      <c r="EAE19" s="197"/>
      <c r="EAF19" s="197"/>
      <c r="EAG19" s="197"/>
      <c r="EAH19" s="197"/>
      <c r="EAI19" s="197"/>
      <c r="EAJ19" s="197"/>
      <c r="EAK19" s="197"/>
      <c r="EAL19" s="197"/>
      <c r="EAM19" s="197"/>
      <c r="EAN19" s="197"/>
      <c r="EAO19" s="197"/>
      <c r="EAP19" s="197"/>
      <c r="EAQ19" s="197"/>
      <c r="EAR19" s="197"/>
      <c r="EAS19" s="197"/>
      <c r="EAT19" s="197"/>
      <c r="EAU19" s="197"/>
      <c r="EAV19" s="197"/>
      <c r="EAW19" s="197"/>
      <c r="EAX19" s="197"/>
      <c r="EAY19" s="197"/>
      <c r="EAZ19" s="197"/>
      <c r="EBA19" s="197"/>
      <c r="EBB19" s="197"/>
      <c r="EBC19" s="197"/>
      <c r="EBD19" s="197"/>
      <c r="EBE19" s="197"/>
      <c r="EBF19" s="197"/>
      <c r="EBG19" s="197"/>
      <c r="EBH19" s="197"/>
      <c r="EBI19" s="197"/>
      <c r="EBJ19" s="197"/>
      <c r="EBK19" s="197"/>
      <c r="EBL19" s="197"/>
      <c r="EBM19" s="197"/>
      <c r="EBN19" s="197"/>
      <c r="EBO19" s="197"/>
      <c r="EBP19" s="197"/>
      <c r="EBQ19" s="197"/>
      <c r="EBR19" s="197"/>
      <c r="EBS19" s="197"/>
      <c r="EBT19" s="197"/>
      <c r="EBU19" s="197"/>
      <c r="EBV19" s="197"/>
      <c r="EBW19" s="197"/>
      <c r="EBX19" s="197"/>
      <c r="EBY19" s="197"/>
      <c r="EBZ19" s="197"/>
      <c r="ECA19" s="197"/>
      <c r="ECB19" s="197"/>
      <c r="ECC19" s="197"/>
      <c r="ECD19" s="197"/>
      <c r="ECE19" s="197"/>
      <c r="ECF19" s="197"/>
      <c r="ECG19" s="197"/>
      <c r="ECH19" s="197"/>
      <c r="ECI19" s="197"/>
      <c r="ECJ19" s="197"/>
      <c r="ECK19" s="197"/>
      <c r="ECL19" s="197"/>
      <c r="ECM19" s="197"/>
      <c r="ECN19" s="197"/>
      <c r="ECO19" s="197"/>
      <c r="ECP19" s="197"/>
      <c r="ECQ19" s="197"/>
      <c r="ECR19" s="197"/>
      <c r="ECS19" s="197"/>
      <c r="ECT19" s="197"/>
      <c r="ECU19" s="197"/>
      <c r="ECV19" s="197"/>
      <c r="ECW19" s="197"/>
      <c r="ECX19" s="197"/>
      <c r="ECY19" s="197"/>
      <c r="ECZ19" s="197"/>
      <c r="EDA19" s="197"/>
      <c r="EDB19" s="197"/>
      <c r="EDC19" s="197"/>
      <c r="EDD19" s="197"/>
      <c r="EDE19" s="197"/>
      <c r="EDF19" s="197"/>
      <c r="EDG19" s="197"/>
      <c r="EDH19" s="197"/>
      <c r="EDI19" s="197"/>
      <c r="EDJ19" s="197"/>
      <c r="EDK19" s="197"/>
      <c r="EDL19" s="197"/>
      <c r="EDM19" s="197"/>
      <c r="EDN19" s="197"/>
      <c r="EDO19" s="197"/>
      <c r="EDP19" s="197"/>
      <c r="EDQ19" s="197"/>
      <c r="EDR19" s="197"/>
      <c r="EDS19" s="197"/>
      <c r="EDT19" s="197"/>
      <c r="EDU19" s="197"/>
      <c r="EDV19" s="197"/>
      <c r="EDW19" s="197"/>
      <c r="EDX19" s="197"/>
      <c r="EDY19" s="197"/>
      <c r="EDZ19" s="197"/>
      <c r="EEA19" s="197"/>
      <c r="EEB19" s="197"/>
      <c r="EEC19" s="197"/>
      <c r="EED19" s="197"/>
      <c r="EEE19" s="197"/>
      <c r="EEF19" s="197"/>
      <c r="EEG19" s="197"/>
      <c r="EEH19" s="197"/>
      <c r="EEI19" s="197"/>
      <c r="EEJ19" s="197"/>
      <c r="EEK19" s="197"/>
      <c r="EEL19" s="197"/>
      <c r="EEM19" s="197"/>
      <c r="EEN19" s="197"/>
      <c r="EEO19" s="197"/>
      <c r="EEP19" s="197"/>
      <c r="EEQ19" s="197"/>
      <c r="EER19" s="197"/>
      <c r="EES19" s="197"/>
      <c r="EET19" s="197"/>
      <c r="EEU19" s="197"/>
      <c r="EEV19" s="197"/>
      <c r="EEW19" s="197"/>
      <c r="EEX19" s="197"/>
      <c r="EEY19" s="197"/>
      <c r="EEZ19" s="197"/>
      <c r="EFA19" s="197"/>
      <c r="EFB19" s="197"/>
      <c r="EFC19" s="197"/>
      <c r="EFD19" s="197"/>
      <c r="EFE19" s="197"/>
      <c r="EFF19" s="197"/>
      <c r="EFG19" s="197"/>
      <c r="EFH19" s="197"/>
      <c r="EFI19" s="197"/>
      <c r="EFJ19" s="197"/>
      <c r="EFK19" s="197"/>
      <c r="EFL19" s="197"/>
      <c r="EFM19" s="197"/>
      <c r="EFN19" s="197"/>
      <c r="EFO19" s="197"/>
      <c r="EFP19" s="197"/>
      <c r="EFQ19" s="197"/>
      <c r="EFR19" s="197"/>
      <c r="EFS19" s="197"/>
      <c r="EFT19" s="197"/>
      <c r="EFU19" s="197"/>
      <c r="EFV19" s="197"/>
      <c r="EFW19" s="197"/>
      <c r="EFX19" s="197"/>
      <c r="EFY19" s="197"/>
      <c r="EFZ19" s="197"/>
      <c r="EGA19" s="197"/>
      <c r="EGB19" s="197"/>
      <c r="EGC19" s="197"/>
      <c r="EGD19" s="197"/>
      <c r="EGE19" s="197"/>
      <c r="EGF19" s="197"/>
      <c r="EGG19" s="197"/>
      <c r="EGH19" s="197"/>
      <c r="EGI19" s="197"/>
      <c r="EGJ19" s="197"/>
      <c r="EGK19" s="197"/>
      <c r="EGL19" s="197"/>
      <c r="EGM19" s="197"/>
      <c r="EGN19" s="197"/>
      <c r="EGO19" s="197"/>
      <c r="EGP19" s="197"/>
      <c r="EGQ19" s="197"/>
      <c r="EGR19" s="197"/>
      <c r="EGS19" s="197"/>
      <c r="EGT19" s="197"/>
      <c r="EGU19" s="197"/>
      <c r="EGV19" s="197"/>
      <c r="EGW19" s="197"/>
      <c r="EGX19" s="197"/>
      <c r="EGY19" s="197"/>
      <c r="EGZ19" s="197"/>
      <c r="EHA19" s="197"/>
      <c r="EHB19" s="197"/>
      <c r="EHC19" s="197"/>
      <c r="EHD19" s="197"/>
      <c r="EHE19" s="197"/>
      <c r="EHF19" s="197"/>
      <c r="EHG19" s="197"/>
      <c r="EHH19" s="197"/>
      <c r="EHI19" s="197"/>
      <c r="EHJ19" s="197"/>
      <c r="EHK19" s="197"/>
      <c r="EHL19" s="197"/>
      <c r="EHM19" s="197"/>
      <c r="EHN19" s="197"/>
      <c r="EHO19" s="197"/>
      <c r="EHP19" s="197"/>
      <c r="EHQ19" s="197"/>
      <c r="EHR19" s="197"/>
      <c r="EHS19" s="197"/>
      <c r="EHT19" s="197"/>
      <c r="EHU19" s="197"/>
      <c r="EHV19" s="197"/>
      <c r="EHW19" s="197"/>
      <c r="EHX19" s="197"/>
      <c r="EHY19" s="197"/>
      <c r="EHZ19" s="197"/>
      <c r="EIA19" s="197"/>
      <c r="EIB19" s="197"/>
      <c r="EIC19" s="197"/>
      <c r="EID19" s="197"/>
      <c r="EIE19" s="197"/>
      <c r="EIF19" s="197"/>
      <c r="EIG19" s="197"/>
      <c r="EIH19" s="197"/>
      <c r="EII19" s="197"/>
      <c r="EIJ19" s="197"/>
      <c r="EIK19" s="197"/>
      <c r="EIL19" s="197"/>
      <c r="EIM19" s="197"/>
      <c r="EIN19" s="197"/>
      <c r="EIO19" s="197"/>
      <c r="EIP19" s="197"/>
      <c r="EIQ19" s="197"/>
      <c r="EIR19" s="197"/>
      <c r="EIS19" s="197"/>
      <c r="EIT19" s="197"/>
      <c r="EIU19" s="197"/>
      <c r="EIV19" s="197"/>
      <c r="EIW19" s="197"/>
      <c r="EIX19" s="197"/>
      <c r="EIY19" s="197"/>
      <c r="EIZ19" s="197"/>
      <c r="EJA19" s="197"/>
      <c r="EJB19" s="197"/>
      <c r="EJC19" s="197"/>
      <c r="EJD19" s="197"/>
      <c r="EJE19" s="197"/>
      <c r="EJF19" s="197"/>
      <c r="EJG19" s="197"/>
      <c r="EJH19" s="197"/>
      <c r="EJI19" s="197"/>
      <c r="EJJ19" s="197"/>
      <c r="EJK19" s="197"/>
      <c r="EJL19" s="197"/>
      <c r="EJM19" s="197"/>
      <c r="EJN19" s="197"/>
      <c r="EJO19" s="197"/>
      <c r="EJP19" s="197"/>
      <c r="EJQ19" s="197"/>
      <c r="EJR19" s="197"/>
      <c r="EJS19" s="197"/>
      <c r="EJT19" s="197"/>
      <c r="EJU19" s="197"/>
      <c r="EJV19" s="197"/>
      <c r="EJW19" s="197"/>
      <c r="EJX19" s="197"/>
      <c r="EJY19" s="197"/>
      <c r="EJZ19" s="197"/>
      <c r="EKA19" s="197"/>
      <c r="EKB19" s="197"/>
      <c r="EKC19" s="197"/>
      <c r="EKD19" s="197"/>
      <c r="EKE19" s="197"/>
      <c r="EKF19" s="197"/>
      <c r="EKG19" s="197"/>
      <c r="EKH19" s="197"/>
      <c r="EKI19" s="197"/>
      <c r="EKJ19" s="197"/>
      <c r="EKK19" s="197"/>
      <c r="EKL19" s="197"/>
      <c r="EKM19" s="197"/>
      <c r="EKN19" s="197"/>
      <c r="EKO19" s="197"/>
      <c r="EKP19" s="197"/>
      <c r="EKQ19" s="197"/>
      <c r="EKR19" s="197"/>
      <c r="EKS19" s="197"/>
      <c r="EKT19" s="197"/>
      <c r="EKU19" s="197"/>
      <c r="EKV19" s="197"/>
      <c r="EKW19" s="197"/>
      <c r="EKX19" s="197"/>
      <c r="EKY19" s="197"/>
      <c r="EKZ19" s="197"/>
      <c r="ELA19" s="197"/>
      <c r="ELB19" s="197"/>
      <c r="ELC19" s="197"/>
      <c r="ELD19" s="197"/>
      <c r="ELE19" s="197"/>
      <c r="ELF19" s="197"/>
      <c r="ELG19" s="197"/>
      <c r="ELH19" s="197"/>
      <c r="ELI19" s="197"/>
      <c r="ELJ19" s="197"/>
      <c r="ELK19" s="197"/>
      <c r="ELL19" s="197"/>
      <c r="ELM19" s="197"/>
      <c r="ELN19" s="197"/>
      <c r="ELO19" s="197"/>
      <c r="ELP19" s="197"/>
      <c r="ELQ19" s="197"/>
      <c r="ELR19" s="197"/>
      <c r="ELS19" s="197"/>
      <c r="ELT19" s="197"/>
      <c r="ELU19" s="197"/>
      <c r="ELV19" s="197"/>
      <c r="ELW19" s="197"/>
      <c r="ELX19" s="197"/>
      <c r="ELY19" s="197"/>
      <c r="ELZ19" s="197"/>
      <c r="EMA19" s="197"/>
      <c r="EMB19" s="197"/>
      <c r="EMC19" s="197"/>
      <c r="EMD19" s="197"/>
      <c r="EME19" s="197"/>
      <c r="EMF19" s="197"/>
      <c r="EMG19" s="197"/>
      <c r="EMH19" s="197"/>
      <c r="EMI19" s="197"/>
      <c r="EMJ19" s="197"/>
      <c r="EMK19" s="197"/>
      <c r="EML19" s="197"/>
      <c r="EMM19" s="197"/>
      <c r="EMN19" s="197"/>
      <c r="EMO19" s="197"/>
      <c r="EMP19" s="197"/>
      <c r="EMQ19" s="197"/>
      <c r="EMR19" s="197"/>
      <c r="EMS19" s="197"/>
      <c r="EMT19" s="197"/>
      <c r="EMU19" s="197"/>
      <c r="EMV19" s="197"/>
      <c r="EMW19" s="197"/>
      <c r="EMX19" s="197"/>
      <c r="EMY19" s="197"/>
      <c r="EMZ19" s="197"/>
      <c r="ENA19" s="197"/>
      <c r="ENB19" s="197"/>
      <c r="ENC19" s="197"/>
      <c r="END19" s="197"/>
      <c r="ENE19" s="197"/>
      <c r="ENF19" s="197"/>
      <c r="ENG19" s="197"/>
      <c r="ENH19" s="197"/>
      <c r="ENI19" s="197"/>
      <c r="ENJ19" s="197"/>
      <c r="ENK19" s="197"/>
      <c r="ENL19" s="197"/>
      <c r="ENM19" s="197"/>
      <c r="ENN19" s="197"/>
      <c r="ENO19" s="197"/>
      <c r="ENP19" s="197"/>
      <c r="ENQ19" s="197"/>
      <c r="ENR19" s="197"/>
      <c r="ENS19" s="197"/>
      <c r="ENT19" s="197"/>
      <c r="ENU19" s="197"/>
      <c r="ENV19" s="197"/>
      <c r="ENW19" s="197"/>
      <c r="ENX19" s="197"/>
      <c r="ENY19" s="197"/>
      <c r="ENZ19" s="197"/>
      <c r="EOA19" s="197"/>
      <c r="EOB19" s="197"/>
      <c r="EOC19" s="197"/>
      <c r="EOD19" s="197"/>
      <c r="EOE19" s="197"/>
      <c r="EOF19" s="197"/>
      <c r="EOG19" s="197"/>
      <c r="EOH19" s="197"/>
      <c r="EOI19" s="197"/>
      <c r="EOJ19" s="197"/>
      <c r="EOK19" s="197"/>
      <c r="EOL19" s="197"/>
      <c r="EOM19" s="197"/>
      <c r="EON19" s="197"/>
      <c r="EOO19" s="197"/>
      <c r="EOP19" s="197"/>
      <c r="EOQ19" s="197"/>
      <c r="EOR19" s="197"/>
      <c r="EOS19" s="197"/>
      <c r="EOT19" s="197"/>
      <c r="EOU19" s="197"/>
      <c r="EOV19" s="197"/>
      <c r="EOW19" s="197"/>
      <c r="EOX19" s="197"/>
      <c r="EOY19" s="197"/>
      <c r="EOZ19" s="197"/>
      <c r="EPA19" s="197"/>
      <c r="EPB19" s="197"/>
      <c r="EPC19" s="197"/>
      <c r="EPD19" s="197"/>
      <c r="EPE19" s="197"/>
      <c r="EPF19" s="197"/>
      <c r="EPG19" s="197"/>
      <c r="EPH19" s="197"/>
      <c r="EPI19" s="197"/>
      <c r="EPJ19" s="197"/>
      <c r="EPK19" s="197"/>
      <c r="EPL19" s="197"/>
      <c r="EPM19" s="197"/>
      <c r="EPN19" s="197"/>
      <c r="EPO19" s="197"/>
      <c r="EPP19" s="197"/>
      <c r="EPQ19" s="197"/>
      <c r="EPR19" s="197"/>
      <c r="EPS19" s="197"/>
      <c r="EPT19" s="197"/>
      <c r="EPU19" s="197"/>
      <c r="EPV19" s="197"/>
      <c r="EPW19" s="197"/>
      <c r="EPX19" s="197"/>
      <c r="EPY19" s="197"/>
      <c r="EPZ19" s="197"/>
      <c r="EQA19" s="197"/>
      <c r="EQB19" s="197"/>
      <c r="EQC19" s="197"/>
      <c r="EQD19" s="197"/>
      <c r="EQE19" s="197"/>
      <c r="EQF19" s="197"/>
      <c r="EQG19" s="197"/>
      <c r="EQH19" s="197"/>
      <c r="EQI19" s="197"/>
      <c r="EQJ19" s="197"/>
      <c r="EQK19" s="197"/>
      <c r="EQL19" s="197"/>
      <c r="EQM19" s="197"/>
      <c r="EQN19" s="197"/>
      <c r="EQO19" s="197"/>
      <c r="EQP19" s="197"/>
      <c r="EQQ19" s="197"/>
      <c r="EQR19" s="197"/>
      <c r="EQS19" s="197"/>
      <c r="EQT19" s="197"/>
      <c r="EQU19" s="197"/>
      <c r="EQV19" s="197"/>
      <c r="EQW19" s="197"/>
      <c r="EQX19" s="197"/>
      <c r="EQY19" s="197"/>
      <c r="EQZ19" s="197"/>
      <c r="ERA19" s="197"/>
      <c r="ERB19" s="197"/>
      <c r="ERC19" s="197"/>
      <c r="ERD19" s="197"/>
      <c r="ERE19" s="197"/>
      <c r="ERF19" s="197"/>
      <c r="ERG19" s="197"/>
      <c r="ERH19" s="197"/>
      <c r="ERI19" s="197"/>
      <c r="ERJ19" s="197"/>
      <c r="ERK19" s="197"/>
      <c r="ERL19" s="197"/>
      <c r="ERM19" s="197"/>
      <c r="ERN19" s="197"/>
      <c r="ERO19" s="197"/>
      <c r="ERP19" s="197"/>
      <c r="ERQ19" s="197"/>
      <c r="ERR19" s="197"/>
      <c r="ERS19" s="197"/>
      <c r="ERT19" s="197"/>
      <c r="ERU19" s="197"/>
      <c r="ERV19" s="197"/>
      <c r="ERW19" s="197"/>
      <c r="ERX19" s="197"/>
      <c r="ERY19" s="197"/>
      <c r="ERZ19" s="197"/>
      <c r="ESA19" s="197"/>
      <c r="ESB19" s="197"/>
      <c r="ESC19" s="197"/>
      <c r="ESD19" s="197"/>
      <c r="ESE19" s="197"/>
      <c r="ESF19" s="197"/>
      <c r="ESG19" s="197"/>
      <c r="ESH19" s="197"/>
      <c r="ESI19" s="197"/>
      <c r="ESJ19" s="197"/>
      <c r="ESK19" s="197"/>
      <c r="ESL19" s="197"/>
      <c r="ESM19" s="197"/>
      <c r="ESN19" s="197"/>
      <c r="ESO19" s="197"/>
      <c r="ESP19" s="197"/>
      <c r="ESQ19" s="197"/>
      <c r="ESR19" s="197"/>
      <c r="ESS19" s="197"/>
      <c r="EST19" s="197"/>
      <c r="ESU19" s="197"/>
      <c r="ESV19" s="197"/>
      <c r="ESW19" s="197"/>
      <c r="ESX19" s="197"/>
      <c r="ESY19" s="197"/>
      <c r="ESZ19" s="197"/>
      <c r="ETA19" s="197"/>
      <c r="ETB19" s="197"/>
      <c r="ETC19" s="197"/>
      <c r="ETD19" s="197"/>
      <c r="ETE19" s="197"/>
      <c r="ETF19" s="197"/>
      <c r="ETG19" s="197"/>
      <c r="ETH19" s="197"/>
      <c r="ETI19" s="197"/>
      <c r="ETJ19" s="197"/>
      <c r="ETK19" s="197"/>
      <c r="ETL19" s="197"/>
      <c r="ETM19" s="197"/>
      <c r="ETN19" s="197"/>
      <c r="ETO19" s="197"/>
      <c r="ETP19" s="197"/>
      <c r="ETQ19" s="197"/>
      <c r="ETR19" s="197"/>
      <c r="ETS19" s="197"/>
      <c r="ETT19" s="197"/>
      <c r="ETU19" s="197"/>
      <c r="ETV19" s="197"/>
      <c r="ETW19" s="197"/>
      <c r="ETX19" s="197"/>
      <c r="ETY19" s="197"/>
      <c r="ETZ19" s="197"/>
      <c r="EUA19" s="197"/>
      <c r="EUB19" s="197"/>
      <c r="EUC19" s="197"/>
      <c r="EUD19" s="197"/>
      <c r="EUE19" s="197"/>
      <c r="EUF19" s="197"/>
      <c r="EUG19" s="197"/>
      <c r="EUH19" s="197"/>
      <c r="EUI19" s="197"/>
      <c r="EUJ19" s="197"/>
      <c r="EUK19" s="197"/>
      <c r="EUL19" s="197"/>
      <c r="EUM19" s="197"/>
      <c r="EUN19" s="197"/>
      <c r="EUO19" s="197"/>
      <c r="EUP19" s="197"/>
      <c r="EUQ19" s="197"/>
      <c r="EUR19" s="197"/>
      <c r="EUS19" s="197"/>
      <c r="EUT19" s="197"/>
      <c r="EUU19" s="197"/>
      <c r="EUV19" s="197"/>
      <c r="EUW19" s="197"/>
      <c r="EUX19" s="197"/>
      <c r="EUY19" s="197"/>
      <c r="EUZ19" s="197"/>
      <c r="EVA19" s="197"/>
      <c r="EVB19" s="197"/>
      <c r="EVC19" s="197"/>
      <c r="EVD19" s="197"/>
      <c r="EVE19" s="197"/>
      <c r="EVF19" s="197"/>
      <c r="EVG19" s="197"/>
      <c r="EVH19" s="197"/>
      <c r="EVI19" s="197"/>
      <c r="EVJ19" s="197"/>
      <c r="EVK19" s="197"/>
      <c r="EVL19" s="197"/>
      <c r="EVM19" s="197"/>
      <c r="EVN19" s="197"/>
      <c r="EVO19" s="197"/>
      <c r="EVP19" s="197"/>
      <c r="EVQ19" s="197"/>
      <c r="EVR19" s="197"/>
      <c r="EVS19" s="197"/>
      <c r="EVT19" s="197"/>
      <c r="EVU19" s="197"/>
      <c r="EVV19" s="197"/>
      <c r="EVW19" s="197"/>
      <c r="EVX19" s="197"/>
      <c r="EVY19" s="197"/>
      <c r="EVZ19" s="197"/>
      <c r="EWA19" s="197"/>
      <c r="EWB19" s="197"/>
      <c r="EWC19" s="197"/>
      <c r="EWD19" s="197"/>
      <c r="EWE19" s="197"/>
      <c r="EWF19" s="197"/>
      <c r="EWG19" s="197"/>
      <c r="EWH19" s="197"/>
      <c r="EWI19" s="197"/>
      <c r="EWJ19" s="197"/>
      <c r="EWK19" s="197"/>
      <c r="EWL19" s="197"/>
      <c r="EWM19" s="197"/>
      <c r="EWN19" s="197"/>
      <c r="EWO19" s="197"/>
      <c r="EWP19" s="197"/>
      <c r="EWQ19" s="197"/>
      <c r="EWR19" s="197"/>
      <c r="EWS19" s="197"/>
      <c r="EWT19" s="197"/>
      <c r="EWU19" s="197"/>
      <c r="EWV19" s="197"/>
      <c r="EWW19" s="197"/>
      <c r="EWX19" s="197"/>
      <c r="EWY19" s="197"/>
      <c r="EWZ19" s="197"/>
      <c r="EXA19" s="197"/>
      <c r="EXB19" s="197"/>
      <c r="EXC19" s="197"/>
      <c r="EXD19" s="197"/>
      <c r="EXE19" s="197"/>
      <c r="EXF19" s="197"/>
      <c r="EXG19" s="197"/>
      <c r="EXH19" s="197"/>
      <c r="EXI19" s="197"/>
      <c r="EXJ19" s="197"/>
      <c r="EXK19" s="197"/>
      <c r="EXL19" s="197"/>
      <c r="EXM19" s="197"/>
      <c r="EXN19" s="197"/>
      <c r="EXO19" s="197"/>
      <c r="EXP19" s="197"/>
      <c r="EXQ19" s="197"/>
      <c r="EXR19" s="197"/>
      <c r="EXS19" s="197"/>
      <c r="EXT19" s="197"/>
      <c r="EXU19" s="197"/>
      <c r="EXV19" s="197"/>
      <c r="EXW19" s="197"/>
      <c r="EXX19" s="197"/>
      <c r="EXY19" s="197"/>
      <c r="EXZ19" s="197"/>
      <c r="EYA19" s="197"/>
      <c r="EYB19" s="197"/>
      <c r="EYC19" s="197"/>
      <c r="EYD19" s="197"/>
      <c r="EYE19" s="197"/>
      <c r="EYF19" s="197"/>
      <c r="EYG19" s="197"/>
      <c r="EYH19" s="197"/>
      <c r="EYI19" s="197"/>
      <c r="EYJ19" s="197"/>
      <c r="EYK19" s="197"/>
      <c r="EYL19" s="197"/>
      <c r="EYM19" s="197"/>
      <c r="EYN19" s="197"/>
      <c r="EYO19" s="197"/>
      <c r="EYP19" s="197"/>
      <c r="EYQ19" s="197"/>
      <c r="EYR19" s="197"/>
      <c r="EYS19" s="197"/>
      <c r="EYT19" s="197"/>
      <c r="EYU19" s="197"/>
      <c r="EYV19" s="197"/>
      <c r="EYW19" s="197"/>
      <c r="EYX19" s="197"/>
      <c r="EYY19" s="197"/>
      <c r="EYZ19" s="197"/>
      <c r="EZA19" s="197"/>
      <c r="EZB19" s="197"/>
      <c r="EZC19" s="197"/>
      <c r="EZD19" s="197"/>
      <c r="EZE19" s="197"/>
      <c r="EZF19" s="197"/>
      <c r="EZG19" s="197"/>
      <c r="EZH19" s="197"/>
      <c r="EZI19" s="197"/>
      <c r="EZJ19" s="197"/>
      <c r="EZK19" s="197"/>
      <c r="EZL19" s="197"/>
      <c r="EZM19" s="197"/>
      <c r="EZN19" s="197"/>
      <c r="EZO19" s="197"/>
      <c r="EZP19" s="197"/>
      <c r="EZQ19" s="197"/>
      <c r="EZR19" s="197"/>
      <c r="EZS19" s="197"/>
      <c r="EZT19" s="197"/>
      <c r="EZU19" s="197"/>
      <c r="EZV19" s="197"/>
      <c r="EZW19" s="197"/>
      <c r="EZX19" s="197"/>
      <c r="EZY19" s="197"/>
      <c r="EZZ19" s="197"/>
      <c r="FAA19" s="197"/>
      <c r="FAB19" s="197"/>
      <c r="FAC19" s="197"/>
      <c r="FAD19" s="197"/>
      <c r="FAE19" s="197"/>
      <c r="FAF19" s="197"/>
      <c r="FAG19" s="197"/>
      <c r="FAH19" s="197"/>
      <c r="FAI19" s="197"/>
      <c r="FAJ19" s="197"/>
      <c r="FAK19" s="197"/>
      <c r="FAL19" s="197"/>
      <c r="FAM19" s="197"/>
      <c r="FAN19" s="197"/>
      <c r="FAO19" s="197"/>
      <c r="FAP19" s="197"/>
      <c r="FAQ19" s="197"/>
      <c r="FAR19" s="197"/>
      <c r="FAS19" s="197"/>
      <c r="FAT19" s="197"/>
      <c r="FAU19" s="197"/>
      <c r="FAV19" s="197"/>
      <c r="FAW19" s="197"/>
      <c r="FAX19" s="197"/>
      <c r="FAY19" s="197"/>
      <c r="FAZ19" s="197"/>
      <c r="FBA19" s="197"/>
      <c r="FBB19" s="197"/>
      <c r="FBC19" s="197"/>
      <c r="FBD19" s="197"/>
      <c r="FBE19" s="197"/>
      <c r="FBF19" s="197"/>
      <c r="FBG19" s="197"/>
      <c r="FBH19" s="197"/>
      <c r="FBI19" s="197"/>
      <c r="FBJ19" s="197"/>
      <c r="FBK19" s="197"/>
      <c r="FBL19" s="197"/>
      <c r="FBM19" s="197"/>
      <c r="FBN19" s="197"/>
      <c r="FBO19" s="197"/>
      <c r="FBP19" s="197"/>
      <c r="FBQ19" s="197"/>
      <c r="FBR19" s="197"/>
      <c r="FBS19" s="197"/>
      <c r="FBT19" s="197"/>
      <c r="FBU19" s="197"/>
      <c r="FBV19" s="197"/>
      <c r="FBW19" s="197"/>
      <c r="FBX19" s="197"/>
      <c r="FBY19" s="197"/>
      <c r="FBZ19" s="197"/>
      <c r="FCA19" s="197"/>
      <c r="FCB19" s="197"/>
      <c r="FCC19" s="197"/>
      <c r="FCD19" s="197"/>
      <c r="FCE19" s="197"/>
      <c r="FCF19" s="197"/>
      <c r="FCG19" s="197"/>
      <c r="FCH19" s="197"/>
      <c r="FCI19" s="197"/>
      <c r="FCJ19" s="197"/>
      <c r="FCK19" s="197"/>
      <c r="FCL19" s="197"/>
      <c r="FCM19" s="197"/>
      <c r="FCN19" s="197"/>
      <c r="FCO19" s="197"/>
      <c r="FCP19" s="197"/>
      <c r="FCQ19" s="197"/>
      <c r="FCR19" s="197"/>
      <c r="FCS19" s="197"/>
      <c r="FCT19" s="197"/>
      <c r="FCU19" s="197"/>
      <c r="FCV19" s="197"/>
      <c r="FCW19" s="197"/>
      <c r="FCX19" s="197"/>
      <c r="FCY19" s="197"/>
      <c r="FCZ19" s="197"/>
      <c r="FDA19" s="197"/>
      <c r="FDB19" s="197"/>
      <c r="FDC19" s="197"/>
      <c r="FDD19" s="197"/>
      <c r="FDE19" s="197"/>
      <c r="FDF19" s="197"/>
      <c r="FDG19" s="197"/>
      <c r="FDH19" s="197"/>
      <c r="FDI19" s="197"/>
      <c r="FDJ19" s="197"/>
      <c r="FDK19" s="197"/>
      <c r="FDL19" s="197"/>
      <c r="FDM19" s="197"/>
      <c r="FDN19" s="197"/>
      <c r="FDO19" s="197"/>
      <c r="FDP19" s="197"/>
      <c r="FDQ19" s="197"/>
      <c r="FDR19" s="197"/>
      <c r="FDS19" s="197"/>
      <c r="FDT19" s="197"/>
      <c r="FDU19" s="197"/>
      <c r="FDV19" s="197"/>
      <c r="FDW19" s="197"/>
      <c r="FDX19" s="197"/>
      <c r="FDY19" s="197"/>
      <c r="FDZ19" s="197"/>
      <c r="FEA19" s="197"/>
      <c r="FEB19" s="197"/>
      <c r="FEC19" s="197"/>
      <c r="FED19" s="197"/>
      <c r="FEE19" s="197"/>
      <c r="FEF19" s="197"/>
      <c r="FEG19" s="197"/>
      <c r="FEH19" s="197"/>
      <c r="FEI19" s="197"/>
      <c r="FEJ19" s="197"/>
      <c r="FEK19" s="197"/>
      <c r="FEL19" s="197"/>
      <c r="FEM19" s="197"/>
      <c r="FEN19" s="197"/>
      <c r="FEO19" s="197"/>
      <c r="FEP19" s="197"/>
      <c r="FEQ19" s="197"/>
      <c r="FER19" s="197"/>
      <c r="FES19" s="197"/>
      <c r="FET19" s="197"/>
      <c r="FEU19" s="197"/>
      <c r="FEV19" s="197"/>
      <c r="FEW19" s="197"/>
      <c r="FEX19" s="197"/>
      <c r="FEY19" s="197"/>
      <c r="FEZ19" s="197"/>
      <c r="FFA19" s="197"/>
      <c r="FFB19" s="197"/>
      <c r="FFC19" s="197"/>
      <c r="FFD19" s="197"/>
      <c r="FFE19" s="197"/>
      <c r="FFF19" s="197"/>
      <c r="FFG19" s="197"/>
      <c r="FFH19" s="197"/>
      <c r="FFI19" s="197"/>
      <c r="FFJ19" s="197"/>
      <c r="FFK19" s="197"/>
      <c r="FFL19" s="197"/>
      <c r="FFM19" s="197"/>
      <c r="FFN19" s="197"/>
      <c r="FFO19" s="197"/>
      <c r="FFP19" s="197"/>
      <c r="FFQ19" s="197"/>
      <c r="FFR19" s="197"/>
      <c r="FFS19" s="197"/>
      <c r="FFT19" s="197"/>
      <c r="FFU19" s="197"/>
      <c r="FFV19" s="197"/>
      <c r="FFW19" s="197"/>
      <c r="FFX19" s="197"/>
      <c r="FFY19" s="197"/>
      <c r="FFZ19" s="197"/>
      <c r="FGA19" s="197"/>
      <c r="FGB19" s="197"/>
      <c r="FGC19" s="197"/>
      <c r="FGD19" s="197"/>
      <c r="FGE19" s="197"/>
      <c r="FGF19" s="197"/>
      <c r="FGG19" s="197"/>
      <c r="FGH19" s="197"/>
      <c r="FGI19" s="197"/>
      <c r="FGJ19" s="197"/>
      <c r="FGK19" s="197"/>
      <c r="FGL19" s="197"/>
      <c r="FGM19" s="197"/>
      <c r="FGN19" s="197"/>
      <c r="FGO19" s="197"/>
      <c r="FGP19" s="197"/>
      <c r="FGQ19" s="197"/>
      <c r="FGR19" s="197"/>
      <c r="FGS19" s="197"/>
      <c r="FGT19" s="197"/>
      <c r="FGU19" s="197"/>
      <c r="FGV19" s="197"/>
      <c r="FGW19" s="197"/>
      <c r="FGX19" s="197"/>
      <c r="FGY19" s="197"/>
      <c r="FGZ19" s="197"/>
      <c r="FHA19" s="197"/>
      <c r="FHB19" s="197"/>
      <c r="FHC19" s="197"/>
      <c r="FHD19" s="197"/>
      <c r="FHE19" s="197"/>
      <c r="FHF19" s="197"/>
      <c r="FHG19" s="197"/>
      <c r="FHH19" s="197"/>
      <c r="FHI19" s="197"/>
      <c r="FHJ19" s="197"/>
      <c r="FHK19" s="197"/>
      <c r="FHL19" s="197"/>
      <c r="FHM19" s="197"/>
      <c r="FHN19" s="197"/>
      <c r="FHO19" s="197"/>
      <c r="FHP19" s="197"/>
      <c r="FHQ19" s="197"/>
      <c r="FHR19" s="197"/>
      <c r="FHS19" s="197"/>
      <c r="FHT19" s="197"/>
      <c r="FHU19" s="197"/>
      <c r="FHV19" s="197"/>
      <c r="FHW19" s="197"/>
      <c r="FHX19" s="197"/>
      <c r="FHY19" s="197"/>
      <c r="FHZ19" s="197"/>
      <c r="FIA19" s="197"/>
      <c r="FIB19" s="197"/>
      <c r="FIC19" s="197"/>
      <c r="FID19" s="197"/>
      <c r="FIE19" s="197"/>
      <c r="FIF19" s="197"/>
      <c r="FIG19" s="197"/>
      <c r="FIH19" s="197"/>
      <c r="FII19" s="197"/>
      <c r="FIJ19" s="197"/>
      <c r="FIK19" s="197"/>
      <c r="FIL19" s="197"/>
      <c r="FIM19" s="197"/>
      <c r="FIN19" s="197"/>
      <c r="FIO19" s="197"/>
      <c r="FIP19" s="197"/>
      <c r="FIQ19" s="197"/>
      <c r="FIR19" s="197"/>
      <c r="FIS19" s="197"/>
      <c r="FIT19" s="197"/>
      <c r="FIU19" s="197"/>
      <c r="FIV19" s="197"/>
      <c r="FIW19" s="197"/>
      <c r="FIX19" s="197"/>
      <c r="FIY19" s="197"/>
      <c r="FIZ19" s="197"/>
      <c r="FJA19" s="197"/>
      <c r="FJB19" s="197"/>
      <c r="FJC19" s="197"/>
      <c r="FJD19" s="197"/>
      <c r="FJE19" s="197"/>
      <c r="FJF19" s="197"/>
      <c r="FJG19" s="197"/>
      <c r="FJH19" s="197"/>
      <c r="FJI19" s="197"/>
      <c r="FJJ19" s="197"/>
      <c r="FJK19" s="197"/>
      <c r="FJL19" s="197"/>
      <c r="FJM19" s="197"/>
      <c r="FJN19" s="197"/>
      <c r="FJO19" s="197"/>
      <c r="FJP19" s="197"/>
      <c r="FJQ19" s="197"/>
      <c r="FJR19" s="197"/>
      <c r="FJS19" s="197"/>
      <c r="FJT19" s="197"/>
      <c r="FJU19" s="197"/>
      <c r="FJV19" s="197"/>
      <c r="FJW19" s="197"/>
      <c r="FJX19" s="197"/>
      <c r="FJY19" s="197"/>
      <c r="FJZ19" s="197"/>
      <c r="FKA19" s="197"/>
      <c r="FKB19" s="197"/>
      <c r="FKC19" s="197"/>
      <c r="FKD19" s="197"/>
      <c r="FKE19" s="197"/>
      <c r="FKF19" s="197"/>
      <c r="FKG19" s="197"/>
      <c r="FKH19" s="197"/>
      <c r="FKI19" s="197"/>
      <c r="FKJ19" s="197"/>
      <c r="FKK19" s="197"/>
      <c r="FKL19" s="197"/>
      <c r="FKM19" s="197"/>
      <c r="FKN19" s="197"/>
      <c r="FKO19" s="197"/>
      <c r="FKP19" s="197"/>
      <c r="FKQ19" s="197"/>
      <c r="FKR19" s="197"/>
      <c r="FKS19" s="197"/>
      <c r="FKT19" s="197"/>
      <c r="FKU19" s="197"/>
      <c r="FKV19" s="197"/>
      <c r="FKW19" s="197"/>
      <c r="FKX19" s="197"/>
      <c r="FKY19" s="197"/>
      <c r="FKZ19" s="197"/>
      <c r="FLA19" s="197"/>
      <c r="FLB19" s="197"/>
      <c r="FLC19" s="197"/>
      <c r="FLD19" s="197"/>
      <c r="FLE19" s="197"/>
      <c r="FLF19" s="197"/>
      <c r="FLG19" s="197"/>
      <c r="FLH19" s="197"/>
      <c r="FLI19" s="197"/>
      <c r="FLJ19" s="197"/>
      <c r="FLK19" s="197"/>
      <c r="FLL19" s="197"/>
      <c r="FLM19" s="197"/>
      <c r="FLN19" s="197"/>
      <c r="FLO19" s="197"/>
      <c r="FLP19" s="197"/>
      <c r="FLQ19" s="197"/>
      <c r="FLR19" s="197"/>
      <c r="FLS19" s="197"/>
      <c r="FLT19" s="197"/>
      <c r="FLU19" s="197"/>
      <c r="FLV19" s="197"/>
      <c r="FLW19" s="197"/>
      <c r="FLX19" s="197"/>
      <c r="FLY19" s="197"/>
      <c r="FLZ19" s="197"/>
      <c r="FMA19" s="197"/>
      <c r="FMB19" s="197"/>
      <c r="FMC19" s="197"/>
      <c r="FMD19" s="197"/>
      <c r="FME19" s="197"/>
      <c r="FMF19" s="197"/>
      <c r="FMG19" s="197"/>
      <c r="FMH19" s="197"/>
      <c r="FMI19" s="197"/>
      <c r="FMJ19" s="197"/>
      <c r="FMK19" s="197"/>
      <c r="FML19" s="197"/>
      <c r="FMM19" s="197"/>
      <c r="FMN19" s="197"/>
      <c r="FMO19" s="197"/>
      <c r="FMP19" s="197"/>
      <c r="FMQ19" s="197"/>
      <c r="FMR19" s="197"/>
      <c r="FMS19" s="197"/>
      <c r="FMT19" s="197"/>
      <c r="FMU19" s="197"/>
      <c r="FMV19" s="197"/>
      <c r="FMW19" s="197"/>
      <c r="FMX19" s="197"/>
      <c r="FMY19" s="197"/>
      <c r="FMZ19" s="197"/>
      <c r="FNA19" s="197"/>
      <c r="FNB19" s="197"/>
      <c r="FNC19" s="197"/>
      <c r="FND19" s="197"/>
      <c r="FNE19" s="197"/>
      <c r="FNF19" s="197"/>
      <c r="FNG19" s="197"/>
      <c r="FNH19" s="197"/>
      <c r="FNI19" s="197"/>
      <c r="FNJ19" s="197"/>
      <c r="FNK19" s="197"/>
      <c r="FNL19" s="197"/>
      <c r="FNM19" s="197"/>
      <c r="FNN19" s="197"/>
      <c r="FNO19" s="197"/>
      <c r="FNP19" s="197"/>
      <c r="FNQ19" s="197"/>
      <c r="FNR19" s="197"/>
      <c r="FNS19" s="197"/>
      <c r="FNT19" s="197"/>
      <c r="FNU19" s="197"/>
      <c r="FNV19" s="197"/>
      <c r="FNW19" s="197"/>
      <c r="FNX19" s="197"/>
      <c r="FNY19" s="197"/>
      <c r="FNZ19" s="197"/>
      <c r="FOA19" s="197"/>
      <c r="FOB19" s="197"/>
      <c r="FOC19" s="197"/>
      <c r="FOD19" s="197"/>
      <c r="FOE19" s="197"/>
      <c r="FOF19" s="197"/>
      <c r="FOG19" s="197"/>
      <c r="FOH19" s="197"/>
      <c r="FOI19" s="197"/>
      <c r="FOJ19" s="197"/>
      <c r="FOK19" s="197"/>
      <c r="FOL19" s="197"/>
      <c r="FOM19" s="197"/>
      <c r="FON19" s="197"/>
      <c r="FOO19" s="197"/>
      <c r="FOP19" s="197"/>
      <c r="FOQ19" s="197"/>
      <c r="FOR19" s="197"/>
      <c r="FOS19" s="197"/>
      <c r="FOT19" s="197"/>
      <c r="FOU19" s="197"/>
      <c r="FOV19" s="197"/>
      <c r="FOW19" s="197"/>
      <c r="FOX19" s="197"/>
      <c r="FOY19" s="197"/>
      <c r="FOZ19" s="197"/>
      <c r="FPA19" s="197"/>
      <c r="FPB19" s="197"/>
      <c r="FPC19" s="197"/>
      <c r="FPD19" s="197"/>
      <c r="FPE19" s="197"/>
      <c r="FPF19" s="197"/>
      <c r="FPG19" s="197"/>
      <c r="FPH19" s="197"/>
      <c r="FPI19" s="197"/>
      <c r="FPJ19" s="197"/>
      <c r="FPK19" s="197"/>
      <c r="FPL19" s="197"/>
      <c r="FPM19" s="197"/>
      <c r="FPN19" s="197"/>
      <c r="FPO19" s="197"/>
      <c r="FPP19" s="197"/>
      <c r="FPQ19" s="197"/>
      <c r="FPR19" s="197"/>
      <c r="FPS19" s="197"/>
      <c r="FPT19" s="197"/>
      <c r="FPU19" s="197"/>
      <c r="FPV19" s="197"/>
      <c r="FPW19" s="197"/>
      <c r="FPX19" s="197"/>
      <c r="FPY19" s="197"/>
      <c r="FPZ19" s="197"/>
      <c r="FQA19" s="197"/>
      <c r="FQB19" s="197"/>
      <c r="FQC19" s="197"/>
      <c r="FQD19" s="197"/>
      <c r="FQE19" s="197"/>
      <c r="FQF19" s="197"/>
      <c r="FQG19" s="197"/>
      <c r="FQH19" s="197"/>
      <c r="FQI19" s="197"/>
      <c r="FQJ19" s="197"/>
      <c r="FQK19" s="197"/>
      <c r="FQL19" s="197"/>
      <c r="FQM19" s="197"/>
      <c r="FQN19" s="197"/>
      <c r="FQO19" s="197"/>
      <c r="FQP19" s="197"/>
      <c r="FQQ19" s="197"/>
      <c r="FQR19" s="197"/>
      <c r="FQS19" s="197"/>
      <c r="FQT19" s="197"/>
      <c r="FQU19" s="197"/>
      <c r="FQV19" s="197"/>
      <c r="FQW19" s="197"/>
      <c r="FQX19" s="197"/>
      <c r="FQY19" s="197"/>
      <c r="FQZ19" s="197"/>
      <c r="FRA19" s="197"/>
      <c r="FRB19" s="197"/>
      <c r="FRC19" s="197"/>
      <c r="FRD19" s="197"/>
      <c r="FRE19" s="197"/>
      <c r="FRF19" s="197"/>
      <c r="FRG19" s="197"/>
      <c r="FRH19" s="197"/>
      <c r="FRI19" s="197"/>
      <c r="FRJ19" s="197"/>
      <c r="FRK19" s="197"/>
      <c r="FRL19" s="197"/>
      <c r="FRM19" s="197"/>
      <c r="FRN19" s="197"/>
      <c r="FRO19" s="197"/>
      <c r="FRP19" s="197"/>
      <c r="FRQ19" s="197"/>
      <c r="FRR19" s="197"/>
      <c r="FRS19" s="197"/>
      <c r="FRT19" s="197"/>
      <c r="FRU19" s="197"/>
      <c r="FRV19" s="197"/>
      <c r="FRW19" s="197"/>
      <c r="FRX19" s="197"/>
      <c r="FRY19" s="197"/>
      <c r="FRZ19" s="197"/>
      <c r="FSA19" s="197"/>
      <c r="FSB19" s="197"/>
      <c r="FSC19" s="197"/>
      <c r="FSD19" s="197"/>
      <c r="FSE19" s="197"/>
      <c r="FSF19" s="197"/>
      <c r="FSG19" s="197"/>
      <c r="FSH19" s="197"/>
      <c r="FSI19" s="197"/>
      <c r="FSJ19" s="197"/>
      <c r="FSK19" s="197"/>
      <c r="FSL19" s="197"/>
      <c r="FSM19" s="197"/>
      <c r="FSN19" s="197"/>
      <c r="FSO19" s="197"/>
      <c r="FSP19" s="197"/>
      <c r="FSQ19" s="197"/>
      <c r="FSR19" s="197"/>
      <c r="FSS19" s="197"/>
      <c r="FST19" s="197"/>
      <c r="FSU19" s="197"/>
      <c r="FSV19" s="197"/>
      <c r="FSW19" s="197"/>
      <c r="FSX19" s="197"/>
      <c r="FSY19" s="197"/>
      <c r="FSZ19" s="197"/>
      <c r="FTA19" s="197"/>
      <c r="FTB19" s="197"/>
      <c r="FTC19" s="197"/>
      <c r="FTD19" s="197"/>
      <c r="FTE19" s="197"/>
      <c r="FTF19" s="197"/>
      <c r="FTG19" s="197"/>
      <c r="FTH19" s="197"/>
      <c r="FTI19" s="197"/>
      <c r="FTJ19" s="197"/>
      <c r="FTK19" s="197"/>
      <c r="FTL19" s="197"/>
      <c r="FTM19" s="197"/>
      <c r="FTN19" s="197"/>
      <c r="FTO19" s="197"/>
      <c r="FTP19" s="197"/>
      <c r="FTQ19" s="197"/>
      <c r="FTR19" s="197"/>
      <c r="FTS19" s="197"/>
      <c r="FTT19" s="197"/>
      <c r="FTU19" s="197"/>
      <c r="FTV19" s="197"/>
      <c r="FTW19" s="197"/>
      <c r="FTX19" s="197"/>
      <c r="FTY19" s="197"/>
      <c r="FTZ19" s="197"/>
      <c r="FUA19" s="197"/>
      <c r="FUB19" s="197"/>
      <c r="FUC19" s="197"/>
      <c r="FUD19" s="197"/>
      <c r="FUE19" s="197"/>
      <c r="FUF19" s="197"/>
      <c r="FUG19" s="197"/>
      <c r="FUH19" s="197"/>
      <c r="FUI19" s="197"/>
      <c r="FUJ19" s="197"/>
      <c r="FUK19" s="197"/>
      <c r="FUL19" s="197"/>
      <c r="FUM19" s="197"/>
      <c r="FUN19" s="197"/>
      <c r="FUO19" s="197"/>
      <c r="FUP19" s="197"/>
      <c r="FUQ19" s="197"/>
      <c r="FUR19" s="197"/>
      <c r="FUS19" s="197"/>
      <c r="FUT19" s="197"/>
      <c r="FUU19" s="197"/>
      <c r="FUV19" s="197"/>
      <c r="FUW19" s="197"/>
      <c r="FUX19" s="197"/>
      <c r="FUY19" s="197"/>
      <c r="FUZ19" s="197"/>
      <c r="FVA19" s="197"/>
      <c r="FVB19" s="197"/>
      <c r="FVC19" s="197"/>
      <c r="FVD19" s="197"/>
      <c r="FVE19" s="197"/>
      <c r="FVF19" s="197"/>
      <c r="FVG19" s="197"/>
      <c r="FVH19" s="197"/>
      <c r="FVI19" s="197"/>
      <c r="FVJ19" s="197"/>
      <c r="FVK19" s="197"/>
      <c r="FVL19" s="197"/>
      <c r="FVM19" s="197"/>
      <c r="FVN19" s="197"/>
      <c r="FVO19" s="197"/>
      <c r="FVP19" s="197"/>
      <c r="FVQ19" s="197"/>
      <c r="FVR19" s="197"/>
      <c r="FVS19" s="197"/>
      <c r="FVT19" s="197"/>
      <c r="FVU19" s="197"/>
      <c r="FVV19" s="197"/>
      <c r="FVW19" s="197"/>
      <c r="FVX19" s="197"/>
      <c r="FVY19" s="197"/>
      <c r="FVZ19" s="197"/>
      <c r="FWA19" s="197"/>
      <c r="FWB19" s="197"/>
      <c r="FWC19" s="197"/>
      <c r="FWD19" s="197"/>
      <c r="FWE19" s="197"/>
      <c r="FWF19" s="197"/>
      <c r="FWG19" s="197"/>
      <c r="FWH19" s="197"/>
      <c r="FWI19" s="197"/>
      <c r="FWJ19" s="197"/>
      <c r="FWK19" s="197"/>
      <c r="FWL19" s="197"/>
      <c r="FWM19" s="197"/>
      <c r="FWN19" s="197"/>
      <c r="FWO19" s="197"/>
      <c r="FWP19" s="197"/>
      <c r="FWQ19" s="197"/>
      <c r="FWR19" s="197"/>
      <c r="FWS19" s="197"/>
      <c r="FWT19" s="197"/>
      <c r="FWU19" s="197"/>
      <c r="FWV19" s="197"/>
      <c r="FWW19" s="197"/>
      <c r="FWX19" s="197"/>
      <c r="FWY19" s="197"/>
      <c r="FWZ19" s="197"/>
      <c r="FXA19" s="197"/>
      <c r="FXB19" s="197"/>
      <c r="FXC19" s="197"/>
      <c r="FXD19" s="197"/>
      <c r="FXE19" s="197"/>
      <c r="FXF19" s="197"/>
      <c r="FXG19" s="197"/>
      <c r="FXH19" s="197"/>
      <c r="FXI19" s="197"/>
      <c r="FXJ19" s="197"/>
      <c r="FXK19" s="197"/>
      <c r="FXL19" s="197"/>
      <c r="FXM19" s="197"/>
      <c r="FXN19" s="197"/>
      <c r="FXO19" s="197"/>
      <c r="FXP19" s="197"/>
      <c r="FXQ19" s="197"/>
      <c r="FXR19" s="197"/>
      <c r="FXS19" s="197"/>
      <c r="FXT19" s="197"/>
      <c r="FXU19" s="197"/>
      <c r="FXV19" s="197"/>
      <c r="FXW19" s="197"/>
      <c r="FXX19" s="197"/>
      <c r="FXY19" s="197"/>
      <c r="FXZ19" s="197"/>
      <c r="FYA19" s="197"/>
      <c r="FYB19" s="197"/>
      <c r="FYC19" s="197"/>
      <c r="FYD19" s="197"/>
      <c r="FYE19" s="197"/>
      <c r="FYF19" s="197"/>
      <c r="FYG19" s="197"/>
      <c r="FYH19" s="197"/>
      <c r="FYI19" s="197"/>
      <c r="FYJ19" s="197"/>
      <c r="FYK19" s="197"/>
      <c r="FYL19" s="197"/>
      <c r="FYM19" s="197"/>
      <c r="FYN19" s="197"/>
      <c r="FYO19" s="197"/>
      <c r="FYP19" s="197"/>
      <c r="FYQ19" s="197"/>
      <c r="FYR19" s="197"/>
      <c r="FYS19" s="197"/>
      <c r="FYT19" s="197"/>
      <c r="FYU19" s="197"/>
      <c r="FYV19" s="197"/>
      <c r="FYW19" s="197"/>
      <c r="FYX19" s="197"/>
      <c r="FYY19" s="197"/>
      <c r="FYZ19" s="197"/>
      <c r="FZA19" s="197"/>
      <c r="FZB19" s="197"/>
      <c r="FZC19" s="197"/>
      <c r="FZD19" s="197"/>
      <c r="FZE19" s="197"/>
      <c r="FZF19" s="197"/>
      <c r="FZG19" s="197"/>
      <c r="FZH19" s="197"/>
      <c r="FZI19" s="197"/>
      <c r="FZJ19" s="197"/>
      <c r="FZK19" s="197"/>
      <c r="FZL19" s="197"/>
      <c r="FZM19" s="197"/>
      <c r="FZN19" s="197"/>
      <c r="FZO19" s="197"/>
      <c r="FZP19" s="197"/>
      <c r="FZQ19" s="197"/>
      <c r="FZR19" s="197"/>
      <c r="FZS19" s="197"/>
      <c r="FZT19" s="197"/>
      <c r="FZU19" s="197"/>
      <c r="FZV19" s="197"/>
      <c r="FZW19" s="197"/>
      <c r="FZX19" s="197"/>
      <c r="FZY19" s="197"/>
      <c r="FZZ19" s="197"/>
      <c r="GAA19" s="197"/>
      <c r="GAB19" s="197"/>
      <c r="GAC19" s="197"/>
      <c r="GAD19" s="197"/>
      <c r="GAE19" s="197"/>
      <c r="GAF19" s="197"/>
      <c r="GAG19" s="197"/>
      <c r="GAH19" s="197"/>
      <c r="GAI19" s="197"/>
      <c r="GAJ19" s="197"/>
      <c r="GAK19" s="197"/>
      <c r="GAL19" s="197"/>
      <c r="GAM19" s="197"/>
      <c r="GAN19" s="197"/>
      <c r="GAO19" s="197"/>
      <c r="GAP19" s="197"/>
      <c r="GAQ19" s="197"/>
      <c r="GAR19" s="197"/>
      <c r="GAS19" s="197"/>
      <c r="GAT19" s="197"/>
      <c r="GAU19" s="197"/>
      <c r="GAV19" s="197"/>
      <c r="GAW19" s="197"/>
      <c r="GAX19" s="197"/>
      <c r="GAY19" s="197"/>
      <c r="GAZ19" s="197"/>
      <c r="GBA19" s="197"/>
      <c r="GBB19" s="197"/>
      <c r="GBC19" s="197"/>
      <c r="GBD19" s="197"/>
      <c r="GBE19" s="197"/>
      <c r="GBF19" s="197"/>
      <c r="GBG19" s="197"/>
      <c r="GBH19" s="197"/>
      <c r="GBI19" s="197"/>
      <c r="GBJ19" s="197"/>
      <c r="GBK19" s="197"/>
      <c r="GBL19" s="197"/>
      <c r="GBM19" s="197"/>
      <c r="GBN19" s="197"/>
      <c r="GBO19" s="197"/>
      <c r="GBP19" s="197"/>
      <c r="GBQ19" s="197"/>
      <c r="GBR19" s="197"/>
      <c r="GBS19" s="197"/>
      <c r="GBT19" s="197"/>
      <c r="GBU19" s="197"/>
      <c r="GBV19" s="197"/>
      <c r="GBW19" s="197"/>
      <c r="GBX19" s="197"/>
      <c r="GBY19" s="197"/>
      <c r="GBZ19" s="197"/>
      <c r="GCA19" s="197"/>
      <c r="GCB19" s="197"/>
      <c r="GCC19" s="197"/>
      <c r="GCD19" s="197"/>
      <c r="GCE19" s="197"/>
      <c r="GCF19" s="197"/>
      <c r="GCG19" s="197"/>
      <c r="GCH19" s="197"/>
      <c r="GCI19" s="197"/>
      <c r="GCJ19" s="197"/>
      <c r="GCK19" s="197"/>
      <c r="GCL19" s="197"/>
      <c r="GCM19" s="197"/>
      <c r="GCN19" s="197"/>
      <c r="GCO19" s="197"/>
      <c r="GCP19" s="197"/>
      <c r="GCQ19" s="197"/>
      <c r="GCR19" s="197"/>
      <c r="GCS19" s="197"/>
      <c r="GCT19" s="197"/>
      <c r="GCU19" s="197"/>
      <c r="GCV19" s="197"/>
      <c r="GCW19" s="197"/>
      <c r="GCX19" s="197"/>
      <c r="GCY19" s="197"/>
      <c r="GCZ19" s="197"/>
      <c r="GDA19" s="197"/>
      <c r="GDB19" s="197"/>
      <c r="GDC19" s="197"/>
      <c r="GDD19" s="197"/>
      <c r="GDE19" s="197"/>
      <c r="GDF19" s="197"/>
      <c r="GDG19" s="197"/>
      <c r="GDH19" s="197"/>
      <c r="GDI19" s="197"/>
      <c r="GDJ19" s="197"/>
      <c r="GDK19" s="197"/>
      <c r="GDL19" s="197"/>
      <c r="GDM19" s="197"/>
      <c r="GDN19" s="197"/>
      <c r="GDO19" s="197"/>
      <c r="GDP19" s="197"/>
      <c r="GDQ19" s="197"/>
      <c r="GDR19" s="197"/>
      <c r="GDS19" s="197"/>
      <c r="GDT19" s="197"/>
      <c r="GDU19" s="197"/>
      <c r="GDV19" s="197"/>
      <c r="GDW19" s="197"/>
      <c r="GDX19" s="197"/>
      <c r="GDY19" s="197"/>
      <c r="GDZ19" s="197"/>
      <c r="GEA19" s="197"/>
      <c r="GEB19" s="197"/>
      <c r="GEC19" s="197"/>
      <c r="GED19" s="197"/>
      <c r="GEE19" s="197"/>
      <c r="GEF19" s="197"/>
      <c r="GEG19" s="197"/>
      <c r="GEH19" s="197"/>
      <c r="GEI19" s="197"/>
      <c r="GEJ19" s="197"/>
      <c r="GEK19" s="197"/>
      <c r="GEL19" s="197"/>
      <c r="GEM19" s="197"/>
      <c r="GEN19" s="197"/>
      <c r="GEO19" s="197"/>
      <c r="GEP19" s="197"/>
      <c r="GEQ19" s="197"/>
      <c r="GER19" s="197"/>
      <c r="GES19" s="197"/>
      <c r="GET19" s="197"/>
      <c r="GEU19" s="197"/>
      <c r="GEV19" s="197"/>
      <c r="GEW19" s="197"/>
      <c r="GEX19" s="197"/>
      <c r="GEY19" s="197"/>
      <c r="GEZ19" s="197"/>
      <c r="GFA19" s="197"/>
      <c r="GFB19" s="197"/>
      <c r="GFC19" s="197"/>
      <c r="GFD19" s="197"/>
      <c r="GFE19" s="197"/>
      <c r="GFF19" s="197"/>
      <c r="GFG19" s="197"/>
      <c r="GFH19" s="197"/>
      <c r="GFI19" s="197"/>
      <c r="GFJ19" s="197"/>
      <c r="GFK19" s="197"/>
      <c r="GFL19" s="197"/>
      <c r="GFM19" s="197"/>
      <c r="GFN19" s="197"/>
      <c r="GFO19" s="197"/>
      <c r="GFP19" s="197"/>
      <c r="GFQ19" s="197"/>
      <c r="GFR19" s="197"/>
      <c r="GFS19" s="197"/>
      <c r="GFT19" s="197"/>
      <c r="GFU19" s="197"/>
      <c r="GFV19" s="197"/>
      <c r="GFW19" s="197"/>
      <c r="GFX19" s="197"/>
      <c r="GFY19" s="197"/>
      <c r="GFZ19" s="197"/>
      <c r="GGA19" s="197"/>
      <c r="GGB19" s="197"/>
      <c r="GGC19" s="197"/>
      <c r="GGD19" s="197"/>
      <c r="GGE19" s="197"/>
      <c r="GGF19" s="197"/>
      <c r="GGG19" s="197"/>
      <c r="GGH19" s="197"/>
      <c r="GGI19" s="197"/>
      <c r="GGJ19" s="197"/>
      <c r="GGK19" s="197"/>
      <c r="GGL19" s="197"/>
      <c r="GGM19" s="197"/>
      <c r="GGN19" s="197"/>
      <c r="GGO19" s="197"/>
      <c r="GGP19" s="197"/>
      <c r="GGQ19" s="197"/>
      <c r="GGR19" s="197"/>
      <c r="GGS19" s="197"/>
      <c r="GGT19" s="197"/>
      <c r="GGU19" s="197"/>
      <c r="GGV19" s="197"/>
      <c r="GGW19" s="197"/>
      <c r="GGX19" s="197"/>
      <c r="GGY19" s="197"/>
      <c r="GGZ19" s="197"/>
      <c r="GHA19" s="197"/>
      <c r="GHB19" s="197"/>
      <c r="GHC19" s="197"/>
      <c r="GHD19" s="197"/>
      <c r="GHE19" s="197"/>
      <c r="GHF19" s="197"/>
      <c r="GHG19" s="197"/>
      <c r="GHH19" s="197"/>
      <c r="GHI19" s="197"/>
      <c r="GHJ19" s="197"/>
      <c r="GHK19" s="197"/>
      <c r="GHL19" s="197"/>
      <c r="GHM19" s="197"/>
      <c r="GHN19" s="197"/>
      <c r="GHO19" s="197"/>
      <c r="GHP19" s="197"/>
      <c r="GHQ19" s="197"/>
      <c r="GHR19" s="197"/>
      <c r="GHS19" s="197"/>
      <c r="GHT19" s="197"/>
      <c r="GHU19" s="197"/>
      <c r="GHV19" s="197"/>
      <c r="GHW19" s="197"/>
      <c r="GHX19" s="197"/>
      <c r="GHY19" s="197"/>
      <c r="GHZ19" s="197"/>
      <c r="GIA19" s="197"/>
      <c r="GIB19" s="197"/>
      <c r="GIC19" s="197"/>
      <c r="GID19" s="197"/>
      <c r="GIE19" s="197"/>
      <c r="GIF19" s="197"/>
      <c r="GIG19" s="197"/>
      <c r="GIH19" s="197"/>
      <c r="GII19" s="197"/>
      <c r="GIJ19" s="197"/>
      <c r="GIK19" s="197"/>
      <c r="GIL19" s="197"/>
      <c r="GIM19" s="197"/>
      <c r="GIN19" s="197"/>
      <c r="GIO19" s="197"/>
      <c r="GIP19" s="197"/>
      <c r="GIQ19" s="197"/>
      <c r="GIR19" s="197"/>
      <c r="GIS19" s="197"/>
      <c r="GIT19" s="197"/>
      <c r="GIU19" s="197"/>
      <c r="GIV19" s="197"/>
      <c r="GIW19" s="197"/>
      <c r="GIX19" s="197"/>
      <c r="GIY19" s="197"/>
      <c r="GIZ19" s="197"/>
      <c r="GJA19" s="197"/>
      <c r="GJB19" s="197"/>
      <c r="GJC19" s="197"/>
      <c r="GJD19" s="197"/>
      <c r="GJE19" s="197"/>
      <c r="GJF19" s="197"/>
      <c r="GJG19" s="197"/>
      <c r="GJH19" s="197"/>
      <c r="GJI19" s="197"/>
      <c r="GJJ19" s="197"/>
      <c r="GJK19" s="197"/>
      <c r="GJL19" s="197"/>
      <c r="GJM19" s="197"/>
      <c r="GJN19" s="197"/>
      <c r="GJO19" s="197"/>
      <c r="GJP19" s="197"/>
      <c r="GJQ19" s="197"/>
      <c r="GJR19" s="197"/>
      <c r="GJS19" s="197"/>
      <c r="GJT19" s="197"/>
      <c r="GJU19" s="197"/>
      <c r="GJV19" s="197"/>
      <c r="GJW19" s="197"/>
      <c r="GJX19" s="197"/>
      <c r="GJY19" s="197"/>
      <c r="GJZ19" s="197"/>
      <c r="GKA19" s="197"/>
      <c r="GKB19" s="197"/>
      <c r="GKC19" s="197"/>
      <c r="GKD19" s="197"/>
      <c r="GKE19" s="197"/>
      <c r="GKF19" s="197"/>
      <c r="GKG19" s="197"/>
      <c r="GKH19" s="197"/>
      <c r="GKI19" s="197"/>
      <c r="GKJ19" s="197"/>
      <c r="GKK19" s="197"/>
      <c r="GKL19" s="197"/>
      <c r="GKM19" s="197"/>
      <c r="GKN19" s="197"/>
      <c r="GKO19" s="197"/>
      <c r="GKP19" s="197"/>
      <c r="GKQ19" s="197"/>
      <c r="GKR19" s="197"/>
      <c r="GKS19" s="197"/>
      <c r="GKT19" s="197"/>
      <c r="GKU19" s="197"/>
      <c r="GKV19" s="197"/>
      <c r="GKW19" s="197"/>
      <c r="GKX19" s="197"/>
      <c r="GKY19" s="197"/>
      <c r="GKZ19" s="197"/>
      <c r="GLA19" s="197"/>
      <c r="GLB19" s="197"/>
      <c r="GLC19" s="197"/>
      <c r="GLD19" s="197"/>
      <c r="GLE19" s="197"/>
      <c r="GLF19" s="197"/>
      <c r="GLG19" s="197"/>
      <c r="GLH19" s="197"/>
      <c r="GLI19" s="197"/>
      <c r="GLJ19" s="197"/>
      <c r="GLK19" s="197"/>
      <c r="GLL19" s="197"/>
      <c r="GLM19" s="197"/>
      <c r="GLN19" s="197"/>
      <c r="GLO19" s="197"/>
      <c r="GLP19" s="197"/>
      <c r="GLQ19" s="197"/>
      <c r="GLR19" s="197"/>
      <c r="GLS19" s="197"/>
      <c r="GLT19" s="197"/>
      <c r="GLU19" s="197"/>
      <c r="GLV19" s="197"/>
      <c r="GLW19" s="197"/>
      <c r="GLX19" s="197"/>
      <c r="GLY19" s="197"/>
      <c r="GLZ19" s="197"/>
      <c r="GMA19" s="197"/>
      <c r="GMB19" s="197"/>
      <c r="GMC19" s="197"/>
      <c r="GMD19" s="197"/>
      <c r="GME19" s="197"/>
      <c r="GMF19" s="197"/>
      <c r="GMG19" s="197"/>
      <c r="GMH19" s="197"/>
      <c r="GMI19" s="197"/>
      <c r="GMJ19" s="197"/>
      <c r="GMK19" s="197"/>
      <c r="GML19" s="197"/>
      <c r="GMM19" s="197"/>
      <c r="GMN19" s="197"/>
      <c r="GMO19" s="197"/>
      <c r="GMP19" s="197"/>
      <c r="GMQ19" s="197"/>
      <c r="GMR19" s="197"/>
      <c r="GMS19" s="197"/>
      <c r="GMT19" s="197"/>
      <c r="GMU19" s="197"/>
      <c r="GMV19" s="197"/>
      <c r="GMW19" s="197"/>
      <c r="GMX19" s="197"/>
      <c r="GMY19" s="197"/>
      <c r="GMZ19" s="197"/>
      <c r="GNA19" s="197"/>
      <c r="GNB19" s="197"/>
      <c r="GNC19" s="197"/>
      <c r="GND19" s="197"/>
      <c r="GNE19" s="197"/>
      <c r="GNF19" s="197"/>
      <c r="GNG19" s="197"/>
      <c r="GNH19" s="197"/>
      <c r="GNI19" s="197"/>
      <c r="GNJ19" s="197"/>
      <c r="GNK19" s="197"/>
      <c r="GNL19" s="197"/>
      <c r="GNM19" s="197"/>
      <c r="GNN19" s="197"/>
      <c r="GNO19" s="197"/>
      <c r="GNP19" s="197"/>
      <c r="GNQ19" s="197"/>
      <c r="GNR19" s="197"/>
      <c r="GNS19" s="197"/>
      <c r="GNT19" s="197"/>
      <c r="GNU19" s="197"/>
      <c r="GNV19" s="197"/>
      <c r="GNW19" s="197"/>
      <c r="GNX19" s="197"/>
      <c r="GNY19" s="197"/>
      <c r="GNZ19" s="197"/>
      <c r="GOA19" s="197"/>
      <c r="GOB19" s="197"/>
      <c r="GOC19" s="197"/>
      <c r="GOD19" s="197"/>
      <c r="GOE19" s="197"/>
      <c r="GOF19" s="197"/>
      <c r="GOG19" s="197"/>
      <c r="GOH19" s="197"/>
      <c r="GOI19" s="197"/>
      <c r="GOJ19" s="197"/>
      <c r="GOK19" s="197"/>
      <c r="GOL19" s="197"/>
      <c r="GOM19" s="197"/>
      <c r="GON19" s="197"/>
      <c r="GOO19" s="197"/>
      <c r="GOP19" s="197"/>
      <c r="GOQ19" s="197"/>
      <c r="GOR19" s="197"/>
      <c r="GOS19" s="197"/>
      <c r="GOT19" s="197"/>
      <c r="GOU19" s="197"/>
      <c r="GOV19" s="197"/>
      <c r="GOW19" s="197"/>
      <c r="GOX19" s="197"/>
      <c r="GOY19" s="197"/>
      <c r="GOZ19" s="197"/>
      <c r="GPA19" s="197"/>
      <c r="GPB19" s="197"/>
      <c r="GPC19" s="197"/>
      <c r="GPD19" s="197"/>
      <c r="GPE19" s="197"/>
      <c r="GPF19" s="197"/>
      <c r="GPG19" s="197"/>
      <c r="GPH19" s="197"/>
      <c r="GPI19" s="197"/>
      <c r="GPJ19" s="197"/>
      <c r="GPK19" s="197"/>
      <c r="GPL19" s="197"/>
      <c r="GPM19" s="197"/>
      <c r="GPN19" s="197"/>
      <c r="GPO19" s="197"/>
      <c r="GPP19" s="197"/>
      <c r="GPQ19" s="197"/>
      <c r="GPR19" s="197"/>
      <c r="GPS19" s="197"/>
      <c r="GPT19" s="197"/>
      <c r="GPU19" s="197"/>
      <c r="GPV19" s="197"/>
      <c r="GPW19" s="197"/>
      <c r="GPX19" s="197"/>
      <c r="GPY19" s="197"/>
      <c r="GPZ19" s="197"/>
      <c r="GQA19" s="197"/>
      <c r="GQB19" s="197"/>
      <c r="GQC19" s="197"/>
      <c r="GQD19" s="197"/>
      <c r="GQE19" s="197"/>
      <c r="GQF19" s="197"/>
      <c r="GQG19" s="197"/>
      <c r="GQH19" s="197"/>
      <c r="GQI19" s="197"/>
      <c r="GQJ19" s="197"/>
      <c r="GQK19" s="197"/>
      <c r="GQL19" s="197"/>
      <c r="GQM19" s="197"/>
      <c r="GQN19" s="197"/>
      <c r="GQO19" s="197"/>
      <c r="GQP19" s="197"/>
      <c r="GQQ19" s="197"/>
      <c r="GQR19" s="197"/>
      <c r="GQS19" s="197"/>
      <c r="GQT19" s="197"/>
      <c r="GQU19" s="197"/>
      <c r="GQV19" s="197"/>
      <c r="GQW19" s="197"/>
      <c r="GQX19" s="197"/>
      <c r="GQY19" s="197"/>
      <c r="GQZ19" s="197"/>
      <c r="GRA19" s="197"/>
      <c r="GRB19" s="197"/>
      <c r="GRC19" s="197"/>
      <c r="GRD19" s="197"/>
      <c r="GRE19" s="197"/>
      <c r="GRF19" s="197"/>
      <c r="GRG19" s="197"/>
      <c r="GRH19" s="197"/>
      <c r="GRI19" s="197"/>
      <c r="GRJ19" s="197"/>
      <c r="GRK19" s="197"/>
      <c r="GRL19" s="197"/>
      <c r="GRM19" s="197"/>
      <c r="GRN19" s="197"/>
      <c r="GRO19" s="197"/>
      <c r="GRP19" s="197"/>
      <c r="GRQ19" s="197"/>
      <c r="GRR19" s="197"/>
      <c r="GRS19" s="197"/>
      <c r="GRT19" s="197"/>
      <c r="GRU19" s="197"/>
      <c r="GRV19" s="197"/>
      <c r="GRW19" s="197"/>
      <c r="GRX19" s="197"/>
      <c r="GRY19" s="197"/>
      <c r="GRZ19" s="197"/>
      <c r="GSA19" s="197"/>
      <c r="GSB19" s="197"/>
      <c r="GSC19" s="197"/>
      <c r="GSD19" s="197"/>
      <c r="GSE19" s="197"/>
      <c r="GSF19" s="197"/>
      <c r="GSG19" s="197"/>
      <c r="GSH19" s="197"/>
      <c r="GSI19" s="197"/>
      <c r="GSJ19" s="197"/>
      <c r="GSK19" s="197"/>
      <c r="GSL19" s="197"/>
      <c r="GSM19" s="197"/>
      <c r="GSN19" s="197"/>
      <c r="GSO19" s="197"/>
      <c r="GSP19" s="197"/>
      <c r="GSQ19" s="197"/>
      <c r="GSR19" s="197"/>
      <c r="GSS19" s="197"/>
      <c r="GST19" s="197"/>
      <c r="GSU19" s="197"/>
      <c r="GSV19" s="197"/>
      <c r="GSW19" s="197"/>
      <c r="GSX19" s="197"/>
      <c r="GSY19" s="197"/>
      <c r="GSZ19" s="197"/>
      <c r="GTA19" s="197"/>
      <c r="GTB19" s="197"/>
      <c r="GTC19" s="197"/>
      <c r="GTD19" s="197"/>
      <c r="GTE19" s="197"/>
      <c r="GTF19" s="197"/>
      <c r="GTG19" s="197"/>
      <c r="GTH19" s="197"/>
      <c r="GTI19" s="197"/>
      <c r="GTJ19" s="197"/>
      <c r="GTK19" s="197"/>
      <c r="GTL19" s="197"/>
      <c r="GTM19" s="197"/>
      <c r="GTN19" s="197"/>
      <c r="GTO19" s="197"/>
      <c r="GTP19" s="197"/>
      <c r="GTQ19" s="197"/>
      <c r="GTR19" s="197"/>
      <c r="GTS19" s="197"/>
      <c r="GTT19" s="197"/>
      <c r="GTU19" s="197"/>
      <c r="GTV19" s="197"/>
      <c r="GTW19" s="197"/>
      <c r="GTX19" s="197"/>
      <c r="GTY19" s="197"/>
      <c r="GTZ19" s="197"/>
      <c r="GUA19" s="197"/>
      <c r="GUB19" s="197"/>
      <c r="GUC19" s="197"/>
      <c r="GUD19" s="197"/>
      <c r="GUE19" s="197"/>
      <c r="GUF19" s="197"/>
      <c r="GUG19" s="197"/>
      <c r="GUH19" s="197"/>
      <c r="GUI19" s="197"/>
      <c r="GUJ19" s="197"/>
      <c r="GUK19" s="197"/>
      <c r="GUL19" s="197"/>
      <c r="GUM19" s="197"/>
      <c r="GUN19" s="197"/>
      <c r="GUO19" s="197"/>
      <c r="GUP19" s="197"/>
      <c r="GUQ19" s="197"/>
      <c r="GUR19" s="197"/>
      <c r="GUS19" s="197"/>
      <c r="GUT19" s="197"/>
      <c r="GUU19" s="197"/>
      <c r="GUV19" s="197"/>
      <c r="GUW19" s="197"/>
      <c r="GUX19" s="197"/>
      <c r="GUY19" s="197"/>
      <c r="GUZ19" s="197"/>
      <c r="GVA19" s="197"/>
      <c r="GVB19" s="197"/>
      <c r="GVC19" s="197"/>
      <c r="GVD19" s="197"/>
      <c r="GVE19" s="197"/>
      <c r="GVF19" s="197"/>
      <c r="GVG19" s="197"/>
      <c r="GVH19" s="197"/>
      <c r="GVI19" s="197"/>
      <c r="GVJ19" s="197"/>
      <c r="GVK19" s="197"/>
      <c r="GVL19" s="197"/>
      <c r="GVM19" s="197"/>
      <c r="GVN19" s="197"/>
      <c r="GVO19" s="197"/>
      <c r="GVP19" s="197"/>
      <c r="GVQ19" s="197"/>
      <c r="GVR19" s="197"/>
      <c r="GVS19" s="197"/>
      <c r="GVT19" s="197"/>
      <c r="GVU19" s="197"/>
      <c r="GVV19" s="197"/>
      <c r="GVW19" s="197"/>
      <c r="GVX19" s="197"/>
      <c r="GVY19" s="197"/>
      <c r="GVZ19" s="197"/>
      <c r="GWA19" s="197"/>
      <c r="GWB19" s="197"/>
      <c r="GWC19" s="197"/>
      <c r="GWD19" s="197"/>
      <c r="GWE19" s="197"/>
      <c r="GWF19" s="197"/>
      <c r="GWG19" s="197"/>
      <c r="GWH19" s="197"/>
      <c r="GWI19" s="197"/>
      <c r="GWJ19" s="197"/>
      <c r="GWK19" s="197"/>
      <c r="GWL19" s="197"/>
      <c r="GWM19" s="197"/>
      <c r="GWN19" s="197"/>
      <c r="GWO19" s="197"/>
      <c r="GWP19" s="197"/>
      <c r="GWQ19" s="197"/>
      <c r="GWR19" s="197"/>
      <c r="GWS19" s="197"/>
      <c r="GWT19" s="197"/>
      <c r="GWU19" s="197"/>
      <c r="GWV19" s="197"/>
      <c r="GWW19" s="197"/>
      <c r="GWX19" s="197"/>
      <c r="GWY19" s="197"/>
      <c r="GWZ19" s="197"/>
      <c r="GXA19" s="197"/>
      <c r="GXB19" s="197"/>
      <c r="GXC19" s="197"/>
      <c r="GXD19" s="197"/>
      <c r="GXE19" s="197"/>
      <c r="GXF19" s="197"/>
      <c r="GXG19" s="197"/>
      <c r="GXH19" s="197"/>
      <c r="GXI19" s="197"/>
      <c r="GXJ19" s="197"/>
      <c r="GXK19" s="197"/>
      <c r="GXL19" s="197"/>
      <c r="GXM19" s="197"/>
      <c r="GXN19" s="197"/>
      <c r="GXO19" s="197"/>
      <c r="GXP19" s="197"/>
      <c r="GXQ19" s="197"/>
      <c r="GXR19" s="197"/>
      <c r="GXS19" s="197"/>
      <c r="GXT19" s="197"/>
      <c r="GXU19" s="197"/>
      <c r="GXV19" s="197"/>
      <c r="GXW19" s="197"/>
      <c r="GXX19" s="197"/>
      <c r="GXY19" s="197"/>
      <c r="GXZ19" s="197"/>
      <c r="GYA19" s="197"/>
      <c r="GYB19" s="197"/>
      <c r="GYC19" s="197"/>
      <c r="GYD19" s="197"/>
      <c r="GYE19" s="197"/>
      <c r="GYF19" s="197"/>
      <c r="GYG19" s="197"/>
      <c r="GYH19" s="197"/>
      <c r="GYI19" s="197"/>
      <c r="GYJ19" s="197"/>
      <c r="GYK19" s="197"/>
      <c r="GYL19" s="197"/>
      <c r="GYM19" s="197"/>
      <c r="GYN19" s="197"/>
      <c r="GYO19" s="197"/>
      <c r="GYP19" s="197"/>
      <c r="GYQ19" s="197"/>
      <c r="GYR19" s="197"/>
      <c r="GYS19" s="197"/>
      <c r="GYT19" s="197"/>
      <c r="GYU19" s="197"/>
      <c r="GYV19" s="197"/>
      <c r="GYW19" s="197"/>
      <c r="GYX19" s="197"/>
      <c r="GYY19" s="197"/>
      <c r="GYZ19" s="197"/>
      <c r="GZA19" s="197"/>
      <c r="GZB19" s="197"/>
      <c r="GZC19" s="197"/>
      <c r="GZD19" s="197"/>
      <c r="GZE19" s="197"/>
      <c r="GZF19" s="197"/>
      <c r="GZG19" s="197"/>
      <c r="GZH19" s="197"/>
      <c r="GZI19" s="197"/>
      <c r="GZJ19" s="197"/>
      <c r="GZK19" s="197"/>
      <c r="GZL19" s="197"/>
      <c r="GZM19" s="197"/>
      <c r="GZN19" s="197"/>
      <c r="GZO19" s="197"/>
      <c r="GZP19" s="197"/>
      <c r="GZQ19" s="197"/>
      <c r="GZR19" s="197"/>
      <c r="GZS19" s="197"/>
      <c r="GZT19" s="197"/>
      <c r="GZU19" s="197"/>
      <c r="GZV19" s="197"/>
      <c r="GZW19" s="197"/>
      <c r="GZX19" s="197"/>
      <c r="GZY19" s="197"/>
      <c r="GZZ19" s="197"/>
      <c r="HAA19" s="197"/>
      <c r="HAB19" s="197"/>
      <c r="HAC19" s="197"/>
      <c r="HAD19" s="197"/>
      <c r="HAE19" s="197"/>
      <c r="HAF19" s="197"/>
      <c r="HAG19" s="197"/>
      <c r="HAH19" s="197"/>
      <c r="HAI19" s="197"/>
      <c r="HAJ19" s="197"/>
      <c r="HAK19" s="197"/>
      <c r="HAL19" s="197"/>
      <c r="HAM19" s="197"/>
      <c r="HAN19" s="197"/>
      <c r="HAO19" s="197"/>
      <c r="HAP19" s="197"/>
      <c r="HAQ19" s="197"/>
      <c r="HAR19" s="197"/>
      <c r="HAS19" s="197"/>
      <c r="HAT19" s="197"/>
      <c r="HAU19" s="197"/>
      <c r="HAV19" s="197"/>
      <c r="HAW19" s="197"/>
      <c r="HAX19" s="197"/>
      <c r="HAY19" s="197"/>
      <c r="HAZ19" s="197"/>
      <c r="HBA19" s="197"/>
      <c r="HBB19" s="197"/>
      <c r="HBC19" s="197"/>
      <c r="HBD19" s="197"/>
      <c r="HBE19" s="197"/>
      <c r="HBF19" s="197"/>
      <c r="HBG19" s="197"/>
      <c r="HBH19" s="197"/>
      <c r="HBI19" s="197"/>
      <c r="HBJ19" s="197"/>
      <c r="HBK19" s="197"/>
      <c r="HBL19" s="197"/>
      <c r="HBM19" s="197"/>
      <c r="HBN19" s="197"/>
      <c r="HBO19" s="197"/>
      <c r="HBP19" s="197"/>
      <c r="HBQ19" s="197"/>
      <c r="HBR19" s="197"/>
      <c r="HBS19" s="197"/>
      <c r="HBT19" s="197"/>
      <c r="HBU19" s="197"/>
      <c r="HBV19" s="197"/>
      <c r="HBW19" s="197"/>
      <c r="HBX19" s="197"/>
      <c r="HBY19" s="197"/>
      <c r="HBZ19" s="197"/>
      <c r="HCA19" s="197"/>
      <c r="HCB19" s="197"/>
      <c r="HCC19" s="197"/>
      <c r="HCD19" s="197"/>
      <c r="HCE19" s="197"/>
      <c r="HCF19" s="197"/>
      <c r="HCG19" s="197"/>
      <c r="HCH19" s="197"/>
      <c r="HCI19" s="197"/>
      <c r="HCJ19" s="197"/>
      <c r="HCK19" s="197"/>
      <c r="HCL19" s="197"/>
      <c r="HCM19" s="197"/>
      <c r="HCN19" s="197"/>
      <c r="HCO19" s="197"/>
      <c r="HCP19" s="197"/>
      <c r="HCQ19" s="197"/>
      <c r="HCR19" s="197"/>
      <c r="HCS19" s="197"/>
      <c r="HCT19" s="197"/>
      <c r="HCU19" s="197"/>
      <c r="HCV19" s="197"/>
      <c r="HCW19" s="197"/>
      <c r="HCX19" s="197"/>
      <c r="HCY19" s="197"/>
      <c r="HCZ19" s="197"/>
      <c r="HDA19" s="197"/>
      <c r="HDB19" s="197"/>
      <c r="HDC19" s="197"/>
      <c r="HDD19" s="197"/>
      <c r="HDE19" s="197"/>
      <c r="HDF19" s="197"/>
      <c r="HDG19" s="197"/>
      <c r="HDH19" s="197"/>
      <c r="HDI19" s="197"/>
      <c r="HDJ19" s="197"/>
      <c r="HDK19" s="197"/>
      <c r="HDL19" s="197"/>
      <c r="HDM19" s="197"/>
      <c r="HDN19" s="197"/>
      <c r="HDO19" s="197"/>
      <c r="HDP19" s="197"/>
      <c r="HDQ19" s="197"/>
      <c r="HDR19" s="197"/>
      <c r="HDS19" s="197"/>
      <c r="HDT19" s="197"/>
      <c r="HDU19" s="197"/>
      <c r="HDV19" s="197"/>
      <c r="HDW19" s="197"/>
      <c r="HDX19" s="197"/>
      <c r="HDY19" s="197"/>
      <c r="HDZ19" s="197"/>
      <c r="HEA19" s="197"/>
      <c r="HEB19" s="197"/>
      <c r="HEC19" s="197"/>
      <c r="HED19" s="197"/>
      <c r="HEE19" s="197"/>
      <c r="HEF19" s="197"/>
      <c r="HEG19" s="197"/>
      <c r="HEH19" s="197"/>
      <c r="HEI19" s="197"/>
      <c r="HEJ19" s="197"/>
      <c r="HEK19" s="197"/>
      <c r="HEL19" s="197"/>
      <c r="HEM19" s="197"/>
      <c r="HEN19" s="197"/>
      <c r="HEO19" s="197"/>
      <c r="HEP19" s="197"/>
      <c r="HEQ19" s="197"/>
      <c r="HER19" s="197"/>
      <c r="HES19" s="197"/>
      <c r="HET19" s="197"/>
      <c r="HEU19" s="197"/>
      <c r="HEV19" s="197"/>
      <c r="HEW19" s="197"/>
      <c r="HEX19" s="197"/>
      <c r="HEY19" s="197"/>
      <c r="HEZ19" s="197"/>
      <c r="HFA19" s="197"/>
      <c r="HFB19" s="197"/>
      <c r="HFC19" s="197"/>
      <c r="HFD19" s="197"/>
      <c r="HFE19" s="197"/>
      <c r="HFF19" s="197"/>
      <c r="HFG19" s="197"/>
      <c r="HFH19" s="197"/>
      <c r="HFI19" s="197"/>
      <c r="HFJ19" s="197"/>
      <c r="HFK19" s="197"/>
      <c r="HFL19" s="197"/>
      <c r="HFM19" s="197"/>
      <c r="HFN19" s="197"/>
      <c r="HFO19" s="197"/>
      <c r="HFP19" s="197"/>
      <c r="HFQ19" s="197"/>
      <c r="HFR19" s="197"/>
      <c r="HFS19" s="197"/>
      <c r="HFT19" s="197"/>
      <c r="HFU19" s="197"/>
      <c r="HFV19" s="197"/>
      <c r="HFW19" s="197"/>
      <c r="HFX19" s="197"/>
      <c r="HFY19" s="197"/>
      <c r="HFZ19" s="197"/>
      <c r="HGA19" s="197"/>
      <c r="HGB19" s="197"/>
      <c r="HGC19" s="197"/>
      <c r="HGD19" s="197"/>
      <c r="HGE19" s="197"/>
      <c r="HGF19" s="197"/>
      <c r="HGG19" s="197"/>
      <c r="HGH19" s="197"/>
      <c r="HGI19" s="197"/>
      <c r="HGJ19" s="197"/>
      <c r="HGK19" s="197"/>
      <c r="HGL19" s="197"/>
      <c r="HGM19" s="197"/>
      <c r="HGN19" s="197"/>
      <c r="HGO19" s="197"/>
      <c r="HGP19" s="197"/>
      <c r="HGQ19" s="197"/>
      <c r="HGR19" s="197"/>
      <c r="HGS19" s="197"/>
      <c r="HGT19" s="197"/>
      <c r="HGU19" s="197"/>
      <c r="HGV19" s="197"/>
      <c r="HGW19" s="197"/>
      <c r="HGX19" s="197"/>
      <c r="HGY19" s="197"/>
      <c r="HGZ19" s="197"/>
      <c r="HHA19" s="197"/>
      <c r="HHB19" s="197"/>
      <c r="HHC19" s="197"/>
      <c r="HHD19" s="197"/>
      <c r="HHE19" s="197"/>
      <c r="HHF19" s="197"/>
      <c r="HHG19" s="197"/>
      <c r="HHH19" s="197"/>
      <c r="HHI19" s="197"/>
      <c r="HHJ19" s="197"/>
      <c r="HHK19" s="197"/>
      <c r="HHL19" s="197"/>
      <c r="HHM19" s="197"/>
      <c r="HHN19" s="197"/>
      <c r="HHO19" s="197"/>
      <c r="HHP19" s="197"/>
      <c r="HHQ19" s="197"/>
      <c r="HHR19" s="197"/>
      <c r="HHS19" s="197"/>
      <c r="HHT19" s="197"/>
      <c r="HHU19" s="197"/>
      <c r="HHV19" s="197"/>
      <c r="HHW19" s="197"/>
      <c r="HHX19" s="197"/>
      <c r="HHY19" s="197"/>
      <c r="HHZ19" s="197"/>
      <c r="HIA19" s="197"/>
      <c r="HIB19" s="197"/>
      <c r="HIC19" s="197"/>
      <c r="HID19" s="197"/>
      <c r="HIE19" s="197"/>
      <c r="HIF19" s="197"/>
      <c r="HIG19" s="197"/>
      <c r="HIH19" s="197"/>
      <c r="HII19" s="197"/>
      <c r="HIJ19" s="197"/>
      <c r="HIK19" s="197"/>
      <c r="HIL19" s="197"/>
      <c r="HIM19" s="197"/>
      <c r="HIN19" s="197"/>
      <c r="HIO19" s="197"/>
      <c r="HIP19" s="197"/>
      <c r="HIQ19" s="197"/>
      <c r="HIR19" s="197"/>
      <c r="HIS19" s="197"/>
      <c r="HIT19" s="197"/>
      <c r="HIU19" s="197"/>
      <c r="HIV19" s="197"/>
      <c r="HIW19" s="197"/>
      <c r="HIX19" s="197"/>
      <c r="HIY19" s="197"/>
      <c r="HIZ19" s="197"/>
      <c r="HJA19" s="197"/>
      <c r="HJB19" s="197"/>
      <c r="HJC19" s="197"/>
      <c r="HJD19" s="197"/>
      <c r="HJE19" s="197"/>
      <c r="HJF19" s="197"/>
      <c r="HJG19" s="197"/>
      <c r="HJH19" s="197"/>
      <c r="HJI19" s="197"/>
      <c r="HJJ19" s="197"/>
      <c r="HJK19" s="197"/>
      <c r="HJL19" s="197"/>
      <c r="HJM19" s="197"/>
      <c r="HJN19" s="197"/>
      <c r="HJO19" s="197"/>
      <c r="HJP19" s="197"/>
      <c r="HJQ19" s="197"/>
      <c r="HJR19" s="197"/>
      <c r="HJS19" s="197"/>
      <c r="HJT19" s="197"/>
      <c r="HJU19" s="197"/>
      <c r="HJV19" s="197"/>
      <c r="HJW19" s="197"/>
      <c r="HJX19" s="197"/>
      <c r="HJY19" s="197"/>
      <c r="HJZ19" s="197"/>
      <c r="HKA19" s="197"/>
      <c r="HKB19" s="197"/>
      <c r="HKC19" s="197"/>
      <c r="HKD19" s="197"/>
      <c r="HKE19" s="197"/>
      <c r="HKF19" s="197"/>
      <c r="HKG19" s="197"/>
      <c r="HKH19" s="197"/>
      <c r="HKI19" s="197"/>
      <c r="HKJ19" s="197"/>
      <c r="HKK19" s="197"/>
      <c r="HKL19" s="197"/>
      <c r="HKM19" s="197"/>
      <c r="HKN19" s="197"/>
      <c r="HKO19" s="197"/>
      <c r="HKP19" s="197"/>
      <c r="HKQ19" s="197"/>
      <c r="HKR19" s="197"/>
      <c r="HKS19" s="197"/>
      <c r="HKT19" s="197"/>
      <c r="HKU19" s="197"/>
      <c r="HKV19" s="197"/>
      <c r="HKW19" s="197"/>
      <c r="HKX19" s="197"/>
      <c r="HKY19" s="197"/>
      <c r="HKZ19" s="197"/>
      <c r="HLA19" s="197"/>
      <c r="HLB19" s="197"/>
      <c r="HLC19" s="197"/>
      <c r="HLD19" s="197"/>
      <c r="HLE19" s="197"/>
      <c r="HLF19" s="197"/>
      <c r="HLG19" s="197"/>
      <c r="HLH19" s="197"/>
      <c r="HLI19" s="197"/>
      <c r="HLJ19" s="197"/>
      <c r="HLK19" s="197"/>
      <c r="HLL19" s="197"/>
      <c r="HLM19" s="197"/>
      <c r="HLN19" s="197"/>
      <c r="HLO19" s="197"/>
      <c r="HLP19" s="197"/>
      <c r="HLQ19" s="197"/>
      <c r="HLR19" s="197"/>
      <c r="HLS19" s="197"/>
      <c r="HLT19" s="197"/>
      <c r="HLU19" s="197"/>
      <c r="HLV19" s="197"/>
      <c r="HLW19" s="197"/>
      <c r="HLX19" s="197"/>
      <c r="HLY19" s="197"/>
      <c r="HLZ19" s="197"/>
      <c r="HMA19" s="197"/>
      <c r="HMB19" s="197"/>
      <c r="HMC19" s="197"/>
      <c r="HMD19" s="197"/>
      <c r="HME19" s="197"/>
      <c r="HMF19" s="197"/>
      <c r="HMG19" s="197"/>
      <c r="HMH19" s="197"/>
      <c r="HMI19" s="197"/>
      <c r="HMJ19" s="197"/>
      <c r="HMK19" s="197"/>
      <c r="HML19" s="197"/>
      <c r="HMM19" s="197"/>
      <c r="HMN19" s="197"/>
      <c r="HMO19" s="197"/>
      <c r="HMP19" s="197"/>
      <c r="HMQ19" s="197"/>
      <c r="HMR19" s="197"/>
      <c r="HMS19" s="197"/>
      <c r="HMT19" s="197"/>
      <c r="HMU19" s="197"/>
      <c r="HMV19" s="197"/>
      <c r="HMW19" s="197"/>
      <c r="HMX19" s="197"/>
      <c r="HMY19" s="197"/>
      <c r="HMZ19" s="197"/>
      <c r="HNA19" s="197"/>
      <c r="HNB19" s="197"/>
      <c r="HNC19" s="197"/>
      <c r="HND19" s="197"/>
      <c r="HNE19" s="197"/>
      <c r="HNF19" s="197"/>
      <c r="HNG19" s="197"/>
      <c r="HNH19" s="197"/>
      <c r="HNI19" s="197"/>
      <c r="HNJ19" s="197"/>
      <c r="HNK19" s="197"/>
      <c r="HNL19" s="197"/>
      <c r="HNM19" s="197"/>
      <c r="HNN19" s="197"/>
      <c r="HNO19" s="197"/>
      <c r="HNP19" s="197"/>
      <c r="HNQ19" s="197"/>
      <c r="HNR19" s="197"/>
      <c r="HNS19" s="197"/>
      <c r="HNT19" s="197"/>
      <c r="HNU19" s="197"/>
      <c r="HNV19" s="197"/>
      <c r="HNW19" s="197"/>
      <c r="HNX19" s="197"/>
      <c r="HNY19" s="197"/>
      <c r="HNZ19" s="197"/>
      <c r="HOA19" s="197"/>
      <c r="HOB19" s="197"/>
      <c r="HOC19" s="197"/>
      <c r="HOD19" s="197"/>
      <c r="HOE19" s="197"/>
      <c r="HOF19" s="197"/>
      <c r="HOG19" s="197"/>
      <c r="HOH19" s="197"/>
      <c r="HOI19" s="197"/>
      <c r="HOJ19" s="197"/>
      <c r="HOK19" s="197"/>
      <c r="HOL19" s="197"/>
      <c r="HOM19" s="197"/>
      <c r="HON19" s="197"/>
      <c r="HOO19" s="197"/>
      <c r="HOP19" s="197"/>
      <c r="HOQ19" s="197"/>
      <c r="HOR19" s="197"/>
      <c r="HOS19" s="197"/>
      <c r="HOT19" s="197"/>
      <c r="HOU19" s="197"/>
      <c r="HOV19" s="197"/>
      <c r="HOW19" s="197"/>
      <c r="HOX19" s="197"/>
      <c r="HOY19" s="197"/>
      <c r="HOZ19" s="197"/>
      <c r="HPA19" s="197"/>
      <c r="HPB19" s="197"/>
      <c r="HPC19" s="197"/>
      <c r="HPD19" s="197"/>
      <c r="HPE19" s="197"/>
      <c r="HPF19" s="197"/>
      <c r="HPG19" s="197"/>
      <c r="HPH19" s="197"/>
      <c r="HPI19" s="197"/>
      <c r="HPJ19" s="197"/>
      <c r="HPK19" s="197"/>
      <c r="HPL19" s="197"/>
      <c r="HPM19" s="197"/>
      <c r="HPN19" s="197"/>
      <c r="HPO19" s="197"/>
      <c r="HPP19" s="197"/>
      <c r="HPQ19" s="197"/>
      <c r="HPR19" s="197"/>
      <c r="HPS19" s="197"/>
      <c r="HPT19" s="197"/>
      <c r="HPU19" s="197"/>
      <c r="HPV19" s="197"/>
      <c r="HPW19" s="197"/>
      <c r="HPX19" s="197"/>
      <c r="HPY19" s="197"/>
      <c r="HPZ19" s="197"/>
      <c r="HQA19" s="197"/>
      <c r="HQB19" s="197"/>
      <c r="HQC19" s="197"/>
      <c r="HQD19" s="197"/>
      <c r="HQE19" s="197"/>
      <c r="HQF19" s="197"/>
      <c r="HQG19" s="197"/>
      <c r="HQH19" s="197"/>
      <c r="HQI19" s="197"/>
      <c r="HQJ19" s="197"/>
      <c r="HQK19" s="197"/>
      <c r="HQL19" s="197"/>
      <c r="HQM19" s="197"/>
      <c r="HQN19" s="197"/>
      <c r="HQO19" s="197"/>
      <c r="HQP19" s="197"/>
      <c r="HQQ19" s="197"/>
      <c r="HQR19" s="197"/>
      <c r="HQS19" s="197"/>
      <c r="HQT19" s="197"/>
      <c r="HQU19" s="197"/>
      <c r="HQV19" s="197"/>
      <c r="HQW19" s="197"/>
      <c r="HQX19" s="197"/>
      <c r="HQY19" s="197"/>
      <c r="HQZ19" s="197"/>
      <c r="HRA19" s="197"/>
      <c r="HRB19" s="197"/>
      <c r="HRC19" s="197"/>
      <c r="HRD19" s="197"/>
      <c r="HRE19" s="197"/>
      <c r="HRF19" s="197"/>
      <c r="HRG19" s="197"/>
      <c r="HRH19" s="197"/>
      <c r="HRI19" s="197"/>
      <c r="HRJ19" s="197"/>
      <c r="HRK19" s="197"/>
      <c r="HRL19" s="197"/>
      <c r="HRM19" s="197"/>
      <c r="HRN19" s="197"/>
      <c r="HRO19" s="197"/>
      <c r="HRP19" s="197"/>
      <c r="HRQ19" s="197"/>
      <c r="HRR19" s="197"/>
      <c r="HRS19" s="197"/>
      <c r="HRT19" s="197"/>
      <c r="HRU19" s="197"/>
      <c r="HRV19" s="197"/>
      <c r="HRW19" s="197"/>
      <c r="HRX19" s="197"/>
      <c r="HRY19" s="197"/>
      <c r="HRZ19" s="197"/>
      <c r="HSA19" s="197"/>
      <c r="HSB19" s="197"/>
      <c r="HSC19" s="197"/>
      <c r="HSD19" s="197"/>
      <c r="HSE19" s="197"/>
      <c r="HSF19" s="197"/>
      <c r="HSG19" s="197"/>
      <c r="HSH19" s="197"/>
      <c r="HSI19" s="197"/>
      <c r="HSJ19" s="197"/>
      <c r="HSK19" s="197"/>
      <c r="HSL19" s="197"/>
      <c r="HSM19" s="197"/>
      <c r="HSN19" s="197"/>
      <c r="HSO19" s="197"/>
      <c r="HSP19" s="197"/>
      <c r="HSQ19" s="197"/>
      <c r="HSR19" s="197"/>
      <c r="HSS19" s="197"/>
      <c r="HST19" s="197"/>
      <c r="HSU19" s="197"/>
      <c r="HSV19" s="197"/>
      <c r="HSW19" s="197"/>
      <c r="HSX19" s="197"/>
      <c r="HSY19" s="197"/>
      <c r="HSZ19" s="197"/>
      <c r="HTA19" s="197"/>
      <c r="HTB19" s="197"/>
      <c r="HTC19" s="197"/>
      <c r="HTD19" s="197"/>
      <c r="HTE19" s="197"/>
      <c r="HTF19" s="197"/>
      <c r="HTG19" s="197"/>
      <c r="HTH19" s="197"/>
      <c r="HTI19" s="197"/>
      <c r="HTJ19" s="197"/>
      <c r="HTK19" s="197"/>
      <c r="HTL19" s="197"/>
      <c r="HTM19" s="197"/>
      <c r="HTN19" s="197"/>
      <c r="HTO19" s="197"/>
      <c r="HTP19" s="197"/>
      <c r="HTQ19" s="197"/>
      <c r="HTR19" s="197"/>
      <c r="HTS19" s="197"/>
      <c r="HTT19" s="197"/>
      <c r="HTU19" s="197"/>
      <c r="HTV19" s="197"/>
      <c r="HTW19" s="197"/>
      <c r="HTX19" s="197"/>
      <c r="HTY19" s="197"/>
      <c r="HTZ19" s="197"/>
      <c r="HUA19" s="197"/>
      <c r="HUB19" s="197"/>
      <c r="HUC19" s="197"/>
      <c r="HUD19" s="197"/>
      <c r="HUE19" s="197"/>
      <c r="HUF19" s="197"/>
      <c r="HUG19" s="197"/>
      <c r="HUH19" s="197"/>
      <c r="HUI19" s="197"/>
      <c r="HUJ19" s="197"/>
      <c r="HUK19" s="197"/>
      <c r="HUL19" s="197"/>
      <c r="HUM19" s="197"/>
      <c r="HUN19" s="197"/>
      <c r="HUO19" s="197"/>
      <c r="HUP19" s="197"/>
      <c r="HUQ19" s="197"/>
      <c r="HUR19" s="197"/>
      <c r="HUS19" s="197"/>
      <c r="HUT19" s="197"/>
      <c r="HUU19" s="197"/>
      <c r="HUV19" s="197"/>
      <c r="HUW19" s="197"/>
      <c r="HUX19" s="197"/>
      <c r="HUY19" s="197"/>
      <c r="HUZ19" s="197"/>
      <c r="HVA19" s="197"/>
      <c r="HVB19" s="197"/>
      <c r="HVC19" s="197"/>
      <c r="HVD19" s="197"/>
      <c r="HVE19" s="197"/>
      <c r="HVF19" s="197"/>
      <c r="HVG19" s="197"/>
      <c r="HVH19" s="197"/>
      <c r="HVI19" s="197"/>
      <c r="HVJ19" s="197"/>
      <c r="HVK19" s="197"/>
      <c r="HVL19" s="197"/>
      <c r="HVM19" s="197"/>
      <c r="HVN19" s="197"/>
      <c r="HVO19" s="197"/>
      <c r="HVP19" s="197"/>
      <c r="HVQ19" s="197"/>
      <c r="HVR19" s="197"/>
      <c r="HVS19" s="197"/>
      <c r="HVT19" s="197"/>
      <c r="HVU19" s="197"/>
      <c r="HVV19" s="197"/>
      <c r="HVW19" s="197"/>
      <c r="HVX19" s="197"/>
      <c r="HVY19" s="197"/>
      <c r="HVZ19" s="197"/>
      <c r="HWA19" s="197"/>
      <c r="HWB19" s="197"/>
      <c r="HWC19" s="197"/>
      <c r="HWD19" s="197"/>
      <c r="HWE19" s="197"/>
      <c r="HWF19" s="197"/>
      <c r="HWG19" s="197"/>
      <c r="HWH19" s="197"/>
      <c r="HWI19" s="197"/>
      <c r="HWJ19" s="197"/>
      <c r="HWK19" s="197"/>
      <c r="HWL19" s="197"/>
      <c r="HWM19" s="197"/>
      <c r="HWN19" s="197"/>
      <c r="HWO19" s="197"/>
      <c r="HWP19" s="197"/>
      <c r="HWQ19" s="197"/>
      <c r="HWR19" s="197"/>
      <c r="HWS19" s="197"/>
      <c r="HWT19" s="197"/>
      <c r="HWU19" s="197"/>
      <c r="HWV19" s="197"/>
      <c r="HWW19" s="197"/>
      <c r="HWX19" s="197"/>
      <c r="HWY19" s="197"/>
      <c r="HWZ19" s="197"/>
      <c r="HXA19" s="197"/>
      <c r="HXB19" s="197"/>
      <c r="HXC19" s="197"/>
      <c r="HXD19" s="197"/>
      <c r="HXE19" s="197"/>
      <c r="HXF19" s="197"/>
      <c r="HXG19" s="197"/>
      <c r="HXH19" s="197"/>
      <c r="HXI19" s="197"/>
      <c r="HXJ19" s="197"/>
      <c r="HXK19" s="197"/>
      <c r="HXL19" s="197"/>
      <c r="HXM19" s="197"/>
      <c r="HXN19" s="197"/>
      <c r="HXO19" s="197"/>
      <c r="HXP19" s="197"/>
      <c r="HXQ19" s="197"/>
      <c r="HXR19" s="197"/>
      <c r="HXS19" s="197"/>
      <c r="HXT19" s="197"/>
      <c r="HXU19" s="197"/>
      <c r="HXV19" s="197"/>
      <c r="HXW19" s="197"/>
      <c r="HXX19" s="197"/>
      <c r="HXY19" s="197"/>
      <c r="HXZ19" s="197"/>
      <c r="HYA19" s="197"/>
      <c r="HYB19" s="197"/>
      <c r="HYC19" s="197"/>
      <c r="HYD19" s="197"/>
      <c r="HYE19" s="197"/>
      <c r="HYF19" s="197"/>
      <c r="HYG19" s="197"/>
      <c r="HYH19" s="197"/>
      <c r="HYI19" s="197"/>
      <c r="HYJ19" s="197"/>
      <c r="HYK19" s="197"/>
      <c r="HYL19" s="197"/>
      <c r="HYM19" s="197"/>
      <c r="HYN19" s="197"/>
      <c r="HYO19" s="197"/>
      <c r="HYP19" s="197"/>
      <c r="HYQ19" s="197"/>
      <c r="HYR19" s="197"/>
      <c r="HYS19" s="197"/>
      <c r="HYT19" s="197"/>
      <c r="HYU19" s="197"/>
      <c r="HYV19" s="197"/>
      <c r="HYW19" s="197"/>
      <c r="HYX19" s="197"/>
      <c r="HYY19" s="197"/>
      <c r="HYZ19" s="197"/>
      <c r="HZA19" s="197"/>
      <c r="HZB19" s="197"/>
      <c r="HZC19" s="197"/>
      <c r="HZD19" s="197"/>
      <c r="HZE19" s="197"/>
      <c r="HZF19" s="197"/>
      <c r="HZG19" s="197"/>
      <c r="HZH19" s="197"/>
      <c r="HZI19" s="197"/>
      <c r="HZJ19" s="197"/>
      <c r="HZK19" s="197"/>
      <c r="HZL19" s="197"/>
      <c r="HZM19" s="197"/>
      <c r="HZN19" s="197"/>
      <c r="HZO19" s="197"/>
      <c r="HZP19" s="197"/>
      <c r="HZQ19" s="197"/>
      <c r="HZR19" s="197"/>
      <c r="HZS19" s="197"/>
      <c r="HZT19" s="197"/>
      <c r="HZU19" s="197"/>
      <c r="HZV19" s="197"/>
      <c r="HZW19" s="197"/>
      <c r="HZX19" s="197"/>
      <c r="HZY19" s="197"/>
      <c r="HZZ19" s="197"/>
      <c r="IAA19" s="197"/>
      <c r="IAB19" s="197"/>
      <c r="IAC19" s="197"/>
      <c r="IAD19" s="197"/>
      <c r="IAE19" s="197"/>
      <c r="IAF19" s="197"/>
      <c r="IAG19" s="197"/>
      <c r="IAH19" s="197"/>
      <c r="IAI19" s="197"/>
      <c r="IAJ19" s="197"/>
      <c r="IAK19" s="197"/>
      <c r="IAL19" s="197"/>
      <c r="IAM19" s="197"/>
      <c r="IAN19" s="197"/>
      <c r="IAO19" s="197"/>
      <c r="IAP19" s="197"/>
      <c r="IAQ19" s="197"/>
      <c r="IAR19" s="197"/>
      <c r="IAS19" s="197"/>
      <c r="IAT19" s="197"/>
      <c r="IAU19" s="197"/>
      <c r="IAV19" s="197"/>
      <c r="IAW19" s="197"/>
      <c r="IAX19" s="197"/>
      <c r="IAY19" s="197"/>
      <c r="IAZ19" s="197"/>
      <c r="IBA19" s="197"/>
      <c r="IBB19" s="197"/>
      <c r="IBC19" s="197"/>
      <c r="IBD19" s="197"/>
      <c r="IBE19" s="197"/>
      <c r="IBF19" s="197"/>
      <c r="IBG19" s="197"/>
      <c r="IBH19" s="197"/>
      <c r="IBI19" s="197"/>
      <c r="IBJ19" s="197"/>
      <c r="IBK19" s="197"/>
      <c r="IBL19" s="197"/>
      <c r="IBM19" s="197"/>
      <c r="IBN19" s="197"/>
      <c r="IBO19" s="197"/>
      <c r="IBP19" s="197"/>
      <c r="IBQ19" s="197"/>
      <c r="IBR19" s="197"/>
      <c r="IBS19" s="197"/>
      <c r="IBT19" s="197"/>
      <c r="IBU19" s="197"/>
      <c r="IBV19" s="197"/>
      <c r="IBW19" s="197"/>
      <c r="IBX19" s="197"/>
      <c r="IBY19" s="197"/>
      <c r="IBZ19" s="197"/>
      <c r="ICA19" s="197"/>
      <c r="ICB19" s="197"/>
      <c r="ICC19" s="197"/>
      <c r="ICD19" s="197"/>
      <c r="ICE19" s="197"/>
      <c r="ICF19" s="197"/>
      <c r="ICG19" s="197"/>
      <c r="ICH19" s="197"/>
      <c r="ICI19" s="197"/>
      <c r="ICJ19" s="197"/>
      <c r="ICK19" s="197"/>
      <c r="ICL19" s="197"/>
      <c r="ICM19" s="197"/>
      <c r="ICN19" s="197"/>
      <c r="ICO19" s="197"/>
      <c r="ICP19" s="197"/>
      <c r="ICQ19" s="197"/>
      <c r="ICR19" s="197"/>
      <c r="ICS19" s="197"/>
      <c r="ICT19" s="197"/>
      <c r="ICU19" s="197"/>
      <c r="ICV19" s="197"/>
      <c r="ICW19" s="197"/>
      <c r="ICX19" s="197"/>
      <c r="ICY19" s="197"/>
      <c r="ICZ19" s="197"/>
      <c r="IDA19" s="197"/>
      <c r="IDB19" s="197"/>
      <c r="IDC19" s="197"/>
      <c r="IDD19" s="197"/>
      <c r="IDE19" s="197"/>
      <c r="IDF19" s="197"/>
      <c r="IDG19" s="197"/>
      <c r="IDH19" s="197"/>
      <c r="IDI19" s="197"/>
      <c r="IDJ19" s="197"/>
      <c r="IDK19" s="197"/>
      <c r="IDL19" s="197"/>
      <c r="IDM19" s="197"/>
      <c r="IDN19" s="197"/>
      <c r="IDO19" s="197"/>
      <c r="IDP19" s="197"/>
      <c r="IDQ19" s="197"/>
      <c r="IDR19" s="197"/>
      <c r="IDS19" s="197"/>
      <c r="IDT19" s="197"/>
      <c r="IDU19" s="197"/>
      <c r="IDV19" s="197"/>
      <c r="IDW19" s="197"/>
      <c r="IDX19" s="197"/>
      <c r="IDY19" s="197"/>
      <c r="IDZ19" s="197"/>
      <c r="IEA19" s="197"/>
      <c r="IEB19" s="197"/>
      <c r="IEC19" s="197"/>
      <c r="IED19" s="197"/>
      <c r="IEE19" s="197"/>
      <c r="IEF19" s="197"/>
      <c r="IEG19" s="197"/>
      <c r="IEH19" s="197"/>
      <c r="IEI19" s="197"/>
      <c r="IEJ19" s="197"/>
      <c r="IEK19" s="197"/>
      <c r="IEL19" s="197"/>
      <c r="IEM19" s="197"/>
      <c r="IEN19" s="197"/>
      <c r="IEO19" s="197"/>
      <c r="IEP19" s="197"/>
      <c r="IEQ19" s="197"/>
      <c r="IER19" s="197"/>
      <c r="IES19" s="197"/>
      <c r="IET19" s="197"/>
      <c r="IEU19" s="197"/>
      <c r="IEV19" s="197"/>
      <c r="IEW19" s="197"/>
      <c r="IEX19" s="197"/>
      <c r="IEY19" s="197"/>
      <c r="IEZ19" s="197"/>
      <c r="IFA19" s="197"/>
      <c r="IFB19" s="197"/>
      <c r="IFC19" s="197"/>
      <c r="IFD19" s="197"/>
      <c r="IFE19" s="197"/>
      <c r="IFF19" s="197"/>
      <c r="IFG19" s="197"/>
      <c r="IFH19" s="197"/>
      <c r="IFI19" s="197"/>
      <c r="IFJ19" s="197"/>
      <c r="IFK19" s="197"/>
      <c r="IFL19" s="197"/>
      <c r="IFM19" s="197"/>
      <c r="IFN19" s="197"/>
      <c r="IFO19" s="197"/>
      <c r="IFP19" s="197"/>
      <c r="IFQ19" s="197"/>
      <c r="IFR19" s="197"/>
      <c r="IFS19" s="197"/>
      <c r="IFT19" s="197"/>
      <c r="IFU19" s="197"/>
      <c r="IFV19" s="197"/>
      <c r="IFW19" s="197"/>
      <c r="IFX19" s="197"/>
      <c r="IFY19" s="197"/>
      <c r="IFZ19" s="197"/>
      <c r="IGA19" s="197"/>
      <c r="IGB19" s="197"/>
      <c r="IGC19" s="197"/>
      <c r="IGD19" s="197"/>
      <c r="IGE19" s="197"/>
      <c r="IGF19" s="197"/>
      <c r="IGG19" s="197"/>
      <c r="IGH19" s="197"/>
      <c r="IGI19" s="197"/>
      <c r="IGJ19" s="197"/>
      <c r="IGK19" s="197"/>
      <c r="IGL19" s="197"/>
      <c r="IGM19" s="197"/>
      <c r="IGN19" s="197"/>
      <c r="IGO19" s="197"/>
      <c r="IGP19" s="197"/>
      <c r="IGQ19" s="197"/>
      <c r="IGR19" s="197"/>
      <c r="IGS19" s="197"/>
      <c r="IGT19" s="197"/>
      <c r="IGU19" s="197"/>
      <c r="IGV19" s="197"/>
      <c r="IGW19" s="197"/>
      <c r="IGX19" s="197"/>
      <c r="IGY19" s="197"/>
      <c r="IGZ19" s="197"/>
      <c r="IHA19" s="197"/>
      <c r="IHB19" s="197"/>
      <c r="IHC19" s="197"/>
      <c r="IHD19" s="197"/>
      <c r="IHE19" s="197"/>
      <c r="IHF19" s="197"/>
      <c r="IHG19" s="197"/>
      <c r="IHH19" s="197"/>
      <c r="IHI19" s="197"/>
      <c r="IHJ19" s="197"/>
      <c r="IHK19" s="197"/>
      <c r="IHL19" s="197"/>
      <c r="IHM19" s="197"/>
      <c r="IHN19" s="197"/>
      <c r="IHO19" s="197"/>
      <c r="IHP19" s="197"/>
      <c r="IHQ19" s="197"/>
      <c r="IHR19" s="197"/>
      <c r="IHS19" s="197"/>
      <c r="IHT19" s="197"/>
      <c r="IHU19" s="197"/>
      <c r="IHV19" s="197"/>
      <c r="IHW19" s="197"/>
      <c r="IHX19" s="197"/>
      <c r="IHY19" s="197"/>
      <c r="IHZ19" s="197"/>
      <c r="IIA19" s="197"/>
      <c r="IIB19" s="197"/>
      <c r="IIC19" s="197"/>
      <c r="IID19" s="197"/>
      <c r="IIE19" s="197"/>
      <c r="IIF19" s="197"/>
      <c r="IIG19" s="197"/>
      <c r="IIH19" s="197"/>
      <c r="III19" s="197"/>
      <c r="IIJ19" s="197"/>
      <c r="IIK19" s="197"/>
      <c r="IIL19" s="197"/>
      <c r="IIM19" s="197"/>
      <c r="IIN19" s="197"/>
      <c r="IIO19" s="197"/>
      <c r="IIP19" s="197"/>
      <c r="IIQ19" s="197"/>
      <c r="IIR19" s="197"/>
      <c r="IIS19" s="197"/>
      <c r="IIT19" s="197"/>
      <c r="IIU19" s="197"/>
      <c r="IIV19" s="197"/>
      <c r="IIW19" s="197"/>
      <c r="IIX19" s="197"/>
      <c r="IIY19" s="197"/>
      <c r="IIZ19" s="197"/>
      <c r="IJA19" s="197"/>
      <c r="IJB19" s="197"/>
      <c r="IJC19" s="197"/>
      <c r="IJD19" s="197"/>
      <c r="IJE19" s="197"/>
      <c r="IJF19" s="197"/>
      <c r="IJG19" s="197"/>
      <c r="IJH19" s="197"/>
      <c r="IJI19" s="197"/>
      <c r="IJJ19" s="197"/>
      <c r="IJK19" s="197"/>
      <c r="IJL19" s="197"/>
      <c r="IJM19" s="197"/>
      <c r="IJN19" s="197"/>
      <c r="IJO19" s="197"/>
      <c r="IJP19" s="197"/>
      <c r="IJQ19" s="197"/>
      <c r="IJR19" s="197"/>
      <c r="IJS19" s="197"/>
      <c r="IJT19" s="197"/>
      <c r="IJU19" s="197"/>
      <c r="IJV19" s="197"/>
      <c r="IJW19" s="197"/>
      <c r="IJX19" s="197"/>
      <c r="IJY19" s="197"/>
      <c r="IJZ19" s="197"/>
      <c r="IKA19" s="197"/>
      <c r="IKB19" s="197"/>
      <c r="IKC19" s="197"/>
      <c r="IKD19" s="197"/>
      <c r="IKE19" s="197"/>
      <c r="IKF19" s="197"/>
      <c r="IKG19" s="197"/>
      <c r="IKH19" s="197"/>
      <c r="IKI19" s="197"/>
      <c r="IKJ19" s="197"/>
      <c r="IKK19" s="197"/>
      <c r="IKL19" s="197"/>
      <c r="IKM19" s="197"/>
      <c r="IKN19" s="197"/>
      <c r="IKO19" s="197"/>
      <c r="IKP19" s="197"/>
      <c r="IKQ19" s="197"/>
      <c r="IKR19" s="197"/>
      <c r="IKS19" s="197"/>
      <c r="IKT19" s="197"/>
      <c r="IKU19" s="197"/>
      <c r="IKV19" s="197"/>
      <c r="IKW19" s="197"/>
      <c r="IKX19" s="197"/>
      <c r="IKY19" s="197"/>
      <c r="IKZ19" s="197"/>
      <c r="ILA19" s="197"/>
      <c r="ILB19" s="197"/>
      <c r="ILC19" s="197"/>
      <c r="ILD19" s="197"/>
      <c r="ILE19" s="197"/>
      <c r="ILF19" s="197"/>
      <c r="ILG19" s="197"/>
      <c r="ILH19" s="197"/>
      <c r="ILI19" s="197"/>
      <c r="ILJ19" s="197"/>
      <c r="ILK19" s="197"/>
      <c r="ILL19" s="197"/>
      <c r="ILM19" s="197"/>
      <c r="ILN19" s="197"/>
      <c r="ILO19" s="197"/>
      <c r="ILP19" s="197"/>
      <c r="ILQ19" s="197"/>
      <c r="ILR19" s="197"/>
      <c r="ILS19" s="197"/>
      <c r="ILT19" s="197"/>
      <c r="ILU19" s="197"/>
      <c r="ILV19" s="197"/>
      <c r="ILW19" s="197"/>
      <c r="ILX19" s="197"/>
      <c r="ILY19" s="197"/>
      <c r="ILZ19" s="197"/>
      <c r="IMA19" s="197"/>
      <c r="IMB19" s="197"/>
      <c r="IMC19" s="197"/>
      <c r="IMD19" s="197"/>
      <c r="IME19" s="197"/>
      <c r="IMF19" s="197"/>
      <c r="IMG19" s="197"/>
      <c r="IMH19" s="197"/>
      <c r="IMI19" s="197"/>
      <c r="IMJ19" s="197"/>
      <c r="IMK19" s="197"/>
      <c r="IML19" s="197"/>
      <c r="IMM19" s="197"/>
      <c r="IMN19" s="197"/>
      <c r="IMO19" s="197"/>
      <c r="IMP19" s="197"/>
      <c r="IMQ19" s="197"/>
      <c r="IMR19" s="197"/>
      <c r="IMS19" s="197"/>
      <c r="IMT19" s="197"/>
      <c r="IMU19" s="197"/>
      <c r="IMV19" s="197"/>
      <c r="IMW19" s="197"/>
      <c r="IMX19" s="197"/>
      <c r="IMY19" s="197"/>
      <c r="IMZ19" s="197"/>
      <c r="INA19" s="197"/>
      <c r="INB19" s="197"/>
      <c r="INC19" s="197"/>
      <c r="IND19" s="197"/>
      <c r="INE19" s="197"/>
      <c r="INF19" s="197"/>
      <c r="ING19" s="197"/>
      <c r="INH19" s="197"/>
      <c r="INI19" s="197"/>
      <c r="INJ19" s="197"/>
      <c r="INK19" s="197"/>
      <c r="INL19" s="197"/>
      <c r="INM19" s="197"/>
      <c r="INN19" s="197"/>
      <c r="INO19" s="197"/>
      <c r="INP19" s="197"/>
      <c r="INQ19" s="197"/>
      <c r="INR19" s="197"/>
      <c r="INS19" s="197"/>
      <c r="INT19" s="197"/>
      <c r="INU19" s="197"/>
      <c r="INV19" s="197"/>
      <c r="INW19" s="197"/>
      <c r="INX19" s="197"/>
      <c r="INY19" s="197"/>
      <c r="INZ19" s="197"/>
      <c r="IOA19" s="197"/>
      <c r="IOB19" s="197"/>
      <c r="IOC19" s="197"/>
      <c r="IOD19" s="197"/>
      <c r="IOE19" s="197"/>
      <c r="IOF19" s="197"/>
      <c r="IOG19" s="197"/>
      <c r="IOH19" s="197"/>
      <c r="IOI19" s="197"/>
      <c r="IOJ19" s="197"/>
      <c r="IOK19" s="197"/>
      <c r="IOL19" s="197"/>
      <c r="IOM19" s="197"/>
      <c r="ION19" s="197"/>
      <c r="IOO19" s="197"/>
      <c r="IOP19" s="197"/>
      <c r="IOQ19" s="197"/>
      <c r="IOR19" s="197"/>
      <c r="IOS19" s="197"/>
      <c r="IOT19" s="197"/>
      <c r="IOU19" s="197"/>
      <c r="IOV19" s="197"/>
      <c r="IOW19" s="197"/>
      <c r="IOX19" s="197"/>
      <c r="IOY19" s="197"/>
      <c r="IOZ19" s="197"/>
      <c r="IPA19" s="197"/>
      <c r="IPB19" s="197"/>
      <c r="IPC19" s="197"/>
      <c r="IPD19" s="197"/>
      <c r="IPE19" s="197"/>
      <c r="IPF19" s="197"/>
      <c r="IPG19" s="197"/>
      <c r="IPH19" s="197"/>
      <c r="IPI19" s="197"/>
      <c r="IPJ19" s="197"/>
      <c r="IPK19" s="197"/>
      <c r="IPL19" s="197"/>
      <c r="IPM19" s="197"/>
      <c r="IPN19" s="197"/>
      <c r="IPO19" s="197"/>
      <c r="IPP19" s="197"/>
      <c r="IPQ19" s="197"/>
      <c r="IPR19" s="197"/>
      <c r="IPS19" s="197"/>
      <c r="IPT19" s="197"/>
      <c r="IPU19" s="197"/>
      <c r="IPV19" s="197"/>
      <c r="IPW19" s="197"/>
      <c r="IPX19" s="197"/>
      <c r="IPY19" s="197"/>
      <c r="IPZ19" s="197"/>
      <c r="IQA19" s="197"/>
      <c r="IQB19" s="197"/>
      <c r="IQC19" s="197"/>
      <c r="IQD19" s="197"/>
      <c r="IQE19" s="197"/>
      <c r="IQF19" s="197"/>
      <c r="IQG19" s="197"/>
      <c r="IQH19" s="197"/>
      <c r="IQI19" s="197"/>
      <c r="IQJ19" s="197"/>
      <c r="IQK19" s="197"/>
      <c r="IQL19" s="197"/>
      <c r="IQM19" s="197"/>
      <c r="IQN19" s="197"/>
      <c r="IQO19" s="197"/>
      <c r="IQP19" s="197"/>
      <c r="IQQ19" s="197"/>
      <c r="IQR19" s="197"/>
      <c r="IQS19" s="197"/>
      <c r="IQT19" s="197"/>
      <c r="IQU19" s="197"/>
      <c r="IQV19" s="197"/>
      <c r="IQW19" s="197"/>
      <c r="IQX19" s="197"/>
      <c r="IQY19" s="197"/>
      <c r="IQZ19" s="197"/>
      <c r="IRA19" s="197"/>
      <c r="IRB19" s="197"/>
      <c r="IRC19" s="197"/>
      <c r="IRD19" s="197"/>
      <c r="IRE19" s="197"/>
      <c r="IRF19" s="197"/>
      <c r="IRG19" s="197"/>
      <c r="IRH19" s="197"/>
      <c r="IRI19" s="197"/>
      <c r="IRJ19" s="197"/>
      <c r="IRK19" s="197"/>
      <c r="IRL19" s="197"/>
      <c r="IRM19" s="197"/>
      <c r="IRN19" s="197"/>
      <c r="IRO19" s="197"/>
      <c r="IRP19" s="197"/>
      <c r="IRQ19" s="197"/>
      <c r="IRR19" s="197"/>
      <c r="IRS19" s="197"/>
      <c r="IRT19" s="197"/>
      <c r="IRU19" s="197"/>
      <c r="IRV19" s="197"/>
      <c r="IRW19" s="197"/>
      <c r="IRX19" s="197"/>
      <c r="IRY19" s="197"/>
      <c r="IRZ19" s="197"/>
      <c r="ISA19" s="197"/>
      <c r="ISB19" s="197"/>
      <c r="ISC19" s="197"/>
      <c r="ISD19" s="197"/>
      <c r="ISE19" s="197"/>
      <c r="ISF19" s="197"/>
      <c r="ISG19" s="197"/>
      <c r="ISH19" s="197"/>
      <c r="ISI19" s="197"/>
      <c r="ISJ19" s="197"/>
      <c r="ISK19" s="197"/>
      <c r="ISL19" s="197"/>
      <c r="ISM19" s="197"/>
      <c r="ISN19" s="197"/>
      <c r="ISO19" s="197"/>
      <c r="ISP19" s="197"/>
      <c r="ISQ19" s="197"/>
      <c r="ISR19" s="197"/>
      <c r="ISS19" s="197"/>
      <c r="IST19" s="197"/>
      <c r="ISU19" s="197"/>
      <c r="ISV19" s="197"/>
      <c r="ISW19" s="197"/>
      <c r="ISX19" s="197"/>
      <c r="ISY19" s="197"/>
      <c r="ISZ19" s="197"/>
      <c r="ITA19" s="197"/>
      <c r="ITB19" s="197"/>
      <c r="ITC19" s="197"/>
      <c r="ITD19" s="197"/>
      <c r="ITE19" s="197"/>
      <c r="ITF19" s="197"/>
      <c r="ITG19" s="197"/>
      <c r="ITH19" s="197"/>
      <c r="ITI19" s="197"/>
      <c r="ITJ19" s="197"/>
      <c r="ITK19" s="197"/>
      <c r="ITL19" s="197"/>
      <c r="ITM19" s="197"/>
      <c r="ITN19" s="197"/>
      <c r="ITO19" s="197"/>
      <c r="ITP19" s="197"/>
      <c r="ITQ19" s="197"/>
      <c r="ITR19" s="197"/>
      <c r="ITS19" s="197"/>
      <c r="ITT19" s="197"/>
      <c r="ITU19" s="197"/>
      <c r="ITV19" s="197"/>
      <c r="ITW19" s="197"/>
      <c r="ITX19" s="197"/>
      <c r="ITY19" s="197"/>
      <c r="ITZ19" s="197"/>
      <c r="IUA19" s="197"/>
      <c r="IUB19" s="197"/>
      <c r="IUC19" s="197"/>
      <c r="IUD19" s="197"/>
      <c r="IUE19" s="197"/>
      <c r="IUF19" s="197"/>
      <c r="IUG19" s="197"/>
      <c r="IUH19" s="197"/>
      <c r="IUI19" s="197"/>
      <c r="IUJ19" s="197"/>
      <c r="IUK19" s="197"/>
      <c r="IUL19" s="197"/>
      <c r="IUM19" s="197"/>
      <c r="IUN19" s="197"/>
      <c r="IUO19" s="197"/>
      <c r="IUP19" s="197"/>
      <c r="IUQ19" s="197"/>
      <c r="IUR19" s="197"/>
      <c r="IUS19" s="197"/>
      <c r="IUT19" s="197"/>
      <c r="IUU19" s="197"/>
      <c r="IUV19" s="197"/>
      <c r="IUW19" s="197"/>
      <c r="IUX19" s="197"/>
      <c r="IUY19" s="197"/>
      <c r="IUZ19" s="197"/>
      <c r="IVA19" s="197"/>
      <c r="IVB19" s="197"/>
      <c r="IVC19" s="197"/>
      <c r="IVD19" s="197"/>
      <c r="IVE19" s="197"/>
      <c r="IVF19" s="197"/>
      <c r="IVG19" s="197"/>
      <c r="IVH19" s="197"/>
      <c r="IVI19" s="197"/>
      <c r="IVJ19" s="197"/>
      <c r="IVK19" s="197"/>
      <c r="IVL19" s="197"/>
      <c r="IVM19" s="197"/>
      <c r="IVN19" s="197"/>
      <c r="IVO19" s="197"/>
      <c r="IVP19" s="197"/>
      <c r="IVQ19" s="197"/>
      <c r="IVR19" s="197"/>
      <c r="IVS19" s="197"/>
      <c r="IVT19" s="197"/>
      <c r="IVU19" s="197"/>
      <c r="IVV19" s="197"/>
      <c r="IVW19" s="197"/>
      <c r="IVX19" s="197"/>
      <c r="IVY19" s="197"/>
      <c r="IVZ19" s="197"/>
      <c r="IWA19" s="197"/>
      <c r="IWB19" s="197"/>
      <c r="IWC19" s="197"/>
      <c r="IWD19" s="197"/>
      <c r="IWE19" s="197"/>
      <c r="IWF19" s="197"/>
      <c r="IWG19" s="197"/>
      <c r="IWH19" s="197"/>
      <c r="IWI19" s="197"/>
      <c r="IWJ19" s="197"/>
      <c r="IWK19" s="197"/>
      <c r="IWL19" s="197"/>
      <c r="IWM19" s="197"/>
      <c r="IWN19" s="197"/>
      <c r="IWO19" s="197"/>
      <c r="IWP19" s="197"/>
      <c r="IWQ19" s="197"/>
      <c r="IWR19" s="197"/>
      <c r="IWS19" s="197"/>
      <c r="IWT19" s="197"/>
      <c r="IWU19" s="197"/>
      <c r="IWV19" s="197"/>
      <c r="IWW19" s="197"/>
      <c r="IWX19" s="197"/>
      <c r="IWY19" s="197"/>
      <c r="IWZ19" s="197"/>
      <c r="IXA19" s="197"/>
      <c r="IXB19" s="197"/>
      <c r="IXC19" s="197"/>
      <c r="IXD19" s="197"/>
      <c r="IXE19" s="197"/>
      <c r="IXF19" s="197"/>
      <c r="IXG19" s="197"/>
      <c r="IXH19" s="197"/>
      <c r="IXI19" s="197"/>
      <c r="IXJ19" s="197"/>
      <c r="IXK19" s="197"/>
      <c r="IXL19" s="197"/>
      <c r="IXM19" s="197"/>
      <c r="IXN19" s="197"/>
      <c r="IXO19" s="197"/>
      <c r="IXP19" s="197"/>
      <c r="IXQ19" s="197"/>
      <c r="IXR19" s="197"/>
      <c r="IXS19" s="197"/>
      <c r="IXT19" s="197"/>
      <c r="IXU19" s="197"/>
      <c r="IXV19" s="197"/>
      <c r="IXW19" s="197"/>
      <c r="IXX19" s="197"/>
      <c r="IXY19" s="197"/>
      <c r="IXZ19" s="197"/>
      <c r="IYA19" s="197"/>
      <c r="IYB19" s="197"/>
      <c r="IYC19" s="197"/>
      <c r="IYD19" s="197"/>
      <c r="IYE19" s="197"/>
      <c r="IYF19" s="197"/>
      <c r="IYG19" s="197"/>
      <c r="IYH19" s="197"/>
      <c r="IYI19" s="197"/>
      <c r="IYJ19" s="197"/>
      <c r="IYK19" s="197"/>
      <c r="IYL19" s="197"/>
      <c r="IYM19" s="197"/>
      <c r="IYN19" s="197"/>
      <c r="IYO19" s="197"/>
      <c r="IYP19" s="197"/>
      <c r="IYQ19" s="197"/>
      <c r="IYR19" s="197"/>
      <c r="IYS19" s="197"/>
      <c r="IYT19" s="197"/>
      <c r="IYU19" s="197"/>
      <c r="IYV19" s="197"/>
      <c r="IYW19" s="197"/>
      <c r="IYX19" s="197"/>
      <c r="IYY19" s="197"/>
      <c r="IYZ19" s="197"/>
      <c r="IZA19" s="197"/>
      <c r="IZB19" s="197"/>
      <c r="IZC19" s="197"/>
      <c r="IZD19" s="197"/>
      <c r="IZE19" s="197"/>
      <c r="IZF19" s="197"/>
      <c r="IZG19" s="197"/>
      <c r="IZH19" s="197"/>
      <c r="IZI19" s="197"/>
      <c r="IZJ19" s="197"/>
      <c r="IZK19" s="197"/>
      <c r="IZL19" s="197"/>
      <c r="IZM19" s="197"/>
      <c r="IZN19" s="197"/>
      <c r="IZO19" s="197"/>
      <c r="IZP19" s="197"/>
      <c r="IZQ19" s="197"/>
      <c r="IZR19" s="197"/>
      <c r="IZS19" s="197"/>
      <c r="IZT19" s="197"/>
      <c r="IZU19" s="197"/>
      <c r="IZV19" s="197"/>
      <c r="IZW19" s="197"/>
      <c r="IZX19" s="197"/>
      <c r="IZY19" s="197"/>
      <c r="IZZ19" s="197"/>
      <c r="JAA19" s="197"/>
      <c r="JAB19" s="197"/>
      <c r="JAC19" s="197"/>
      <c r="JAD19" s="197"/>
      <c r="JAE19" s="197"/>
      <c r="JAF19" s="197"/>
      <c r="JAG19" s="197"/>
      <c r="JAH19" s="197"/>
      <c r="JAI19" s="197"/>
      <c r="JAJ19" s="197"/>
      <c r="JAK19" s="197"/>
      <c r="JAL19" s="197"/>
      <c r="JAM19" s="197"/>
      <c r="JAN19" s="197"/>
      <c r="JAO19" s="197"/>
      <c r="JAP19" s="197"/>
      <c r="JAQ19" s="197"/>
      <c r="JAR19" s="197"/>
      <c r="JAS19" s="197"/>
      <c r="JAT19" s="197"/>
      <c r="JAU19" s="197"/>
      <c r="JAV19" s="197"/>
      <c r="JAW19" s="197"/>
      <c r="JAX19" s="197"/>
      <c r="JAY19" s="197"/>
      <c r="JAZ19" s="197"/>
      <c r="JBA19" s="197"/>
      <c r="JBB19" s="197"/>
      <c r="JBC19" s="197"/>
      <c r="JBD19" s="197"/>
      <c r="JBE19" s="197"/>
      <c r="JBF19" s="197"/>
      <c r="JBG19" s="197"/>
      <c r="JBH19" s="197"/>
      <c r="JBI19" s="197"/>
      <c r="JBJ19" s="197"/>
      <c r="JBK19" s="197"/>
      <c r="JBL19" s="197"/>
      <c r="JBM19" s="197"/>
      <c r="JBN19" s="197"/>
      <c r="JBO19" s="197"/>
      <c r="JBP19" s="197"/>
      <c r="JBQ19" s="197"/>
      <c r="JBR19" s="197"/>
      <c r="JBS19" s="197"/>
      <c r="JBT19" s="197"/>
      <c r="JBU19" s="197"/>
      <c r="JBV19" s="197"/>
      <c r="JBW19" s="197"/>
      <c r="JBX19" s="197"/>
      <c r="JBY19" s="197"/>
      <c r="JBZ19" s="197"/>
      <c r="JCA19" s="197"/>
      <c r="JCB19" s="197"/>
      <c r="JCC19" s="197"/>
      <c r="JCD19" s="197"/>
      <c r="JCE19" s="197"/>
      <c r="JCF19" s="197"/>
      <c r="JCG19" s="197"/>
      <c r="JCH19" s="197"/>
      <c r="JCI19" s="197"/>
      <c r="JCJ19" s="197"/>
      <c r="JCK19" s="197"/>
      <c r="JCL19" s="197"/>
      <c r="JCM19" s="197"/>
      <c r="JCN19" s="197"/>
      <c r="JCO19" s="197"/>
      <c r="JCP19" s="197"/>
      <c r="JCQ19" s="197"/>
      <c r="JCR19" s="197"/>
      <c r="JCS19" s="197"/>
      <c r="JCT19" s="197"/>
      <c r="JCU19" s="197"/>
      <c r="JCV19" s="197"/>
      <c r="JCW19" s="197"/>
      <c r="JCX19" s="197"/>
      <c r="JCY19" s="197"/>
      <c r="JCZ19" s="197"/>
      <c r="JDA19" s="197"/>
      <c r="JDB19" s="197"/>
      <c r="JDC19" s="197"/>
      <c r="JDD19" s="197"/>
      <c r="JDE19" s="197"/>
      <c r="JDF19" s="197"/>
      <c r="JDG19" s="197"/>
      <c r="JDH19" s="197"/>
      <c r="JDI19" s="197"/>
      <c r="JDJ19" s="197"/>
      <c r="JDK19" s="197"/>
      <c r="JDL19" s="197"/>
      <c r="JDM19" s="197"/>
      <c r="JDN19" s="197"/>
      <c r="JDO19" s="197"/>
      <c r="JDP19" s="197"/>
      <c r="JDQ19" s="197"/>
      <c r="JDR19" s="197"/>
      <c r="JDS19" s="197"/>
      <c r="JDT19" s="197"/>
      <c r="JDU19" s="197"/>
      <c r="JDV19" s="197"/>
      <c r="JDW19" s="197"/>
      <c r="JDX19" s="197"/>
      <c r="JDY19" s="197"/>
      <c r="JDZ19" s="197"/>
      <c r="JEA19" s="197"/>
      <c r="JEB19" s="197"/>
      <c r="JEC19" s="197"/>
      <c r="JED19" s="197"/>
      <c r="JEE19" s="197"/>
      <c r="JEF19" s="197"/>
      <c r="JEG19" s="197"/>
      <c r="JEH19" s="197"/>
      <c r="JEI19" s="197"/>
      <c r="JEJ19" s="197"/>
      <c r="JEK19" s="197"/>
      <c r="JEL19" s="197"/>
      <c r="JEM19" s="197"/>
      <c r="JEN19" s="197"/>
      <c r="JEO19" s="197"/>
      <c r="JEP19" s="197"/>
      <c r="JEQ19" s="197"/>
      <c r="JER19" s="197"/>
      <c r="JES19" s="197"/>
      <c r="JET19" s="197"/>
      <c r="JEU19" s="197"/>
      <c r="JEV19" s="197"/>
      <c r="JEW19" s="197"/>
      <c r="JEX19" s="197"/>
      <c r="JEY19" s="197"/>
      <c r="JEZ19" s="197"/>
      <c r="JFA19" s="197"/>
      <c r="JFB19" s="197"/>
      <c r="JFC19" s="197"/>
      <c r="JFD19" s="197"/>
      <c r="JFE19" s="197"/>
      <c r="JFF19" s="197"/>
      <c r="JFG19" s="197"/>
      <c r="JFH19" s="197"/>
      <c r="JFI19" s="197"/>
      <c r="JFJ19" s="197"/>
      <c r="JFK19" s="197"/>
      <c r="JFL19" s="197"/>
      <c r="JFM19" s="197"/>
      <c r="JFN19" s="197"/>
      <c r="JFO19" s="197"/>
      <c r="JFP19" s="197"/>
      <c r="JFQ19" s="197"/>
      <c r="JFR19" s="197"/>
      <c r="JFS19" s="197"/>
      <c r="JFT19" s="197"/>
      <c r="JFU19" s="197"/>
      <c r="JFV19" s="197"/>
      <c r="JFW19" s="197"/>
      <c r="JFX19" s="197"/>
      <c r="JFY19" s="197"/>
      <c r="JFZ19" s="197"/>
      <c r="JGA19" s="197"/>
      <c r="JGB19" s="197"/>
      <c r="JGC19" s="197"/>
      <c r="JGD19" s="197"/>
      <c r="JGE19" s="197"/>
      <c r="JGF19" s="197"/>
      <c r="JGG19" s="197"/>
      <c r="JGH19" s="197"/>
      <c r="JGI19" s="197"/>
      <c r="JGJ19" s="197"/>
      <c r="JGK19" s="197"/>
      <c r="JGL19" s="197"/>
      <c r="JGM19" s="197"/>
      <c r="JGN19" s="197"/>
      <c r="JGO19" s="197"/>
      <c r="JGP19" s="197"/>
      <c r="JGQ19" s="197"/>
      <c r="JGR19" s="197"/>
      <c r="JGS19" s="197"/>
      <c r="JGT19" s="197"/>
      <c r="JGU19" s="197"/>
      <c r="JGV19" s="197"/>
      <c r="JGW19" s="197"/>
      <c r="JGX19" s="197"/>
      <c r="JGY19" s="197"/>
      <c r="JGZ19" s="197"/>
      <c r="JHA19" s="197"/>
      <c r="JHB19" s="197"/>
      <c r="JHC19" s="197"/>
      <c r="JHD19" s="197"/>
      <c r="JHE19" s="197"/>
      <c r="JHF19" s="197"/>
      <c r="JHG19" s="197"/>
      <c r="JHH19" s="197"/>
      <c r="JHI19" s="197"/>
      <c r="JHJ19" s="197"/>
      <c r="JHK19" s="197"/>
      <c r="JHL19" s="197"/>
      <c r="JHM19" s="197"/>
      <c r="JHN19" s="197"/>
      <c r="JHO19" s="197"/>
      <c r="JHP19" s="197"/>
      <c r="JHQ19" s="197"/>
      <c r="JHR19" s="197"/>
      <c r="JHS19" s="197"/>
      <c r="JHT19" s="197"/>
      <c r="JHU19" s="197"/>
      <c r="JHV19" s="197"/>
      <c r="JHW19" s="197"/>
      <c r="JHX19" s="197"/>
      <c r="JHY19" s="197"/>
      <c r="JHZ19" s="197"/>
      <c r="JIA19" s="197"/>
      <c r="JIB19" s="197"/>
      <c r="JIC19" s="197"/>
      <c r="JID19" s="197"/>
      <c r="JIE19" s="197"/>
      <c r="JIF19" s="197"/>
      <c r="JIG19" s="197"/>
      <c r="JIH19" s="197"/>
      <c r="JII19" s="197"/>
      <c r="JIJ19" s="197"/>
      <c r="JIK19" s="197"/>
      <c r="JIL19" s="197"/>
      <c r="JIM19" s="197"/>
      <c r="JIN19" s="197"/>
      <c r="JIO19" s="197"/>
      <c r="JIP19" s="197"/>
      <c r="JIQ19" s="197"/>
      <c r="JIR19" s="197"/>
      <c r="JIS19" s="197"/>
      <c r="JIT19" s="197"/>
      <c r="JIU19" s="197"/>
      <c r="JIV19" s="197"/>
      <c r="JIW19" s="197"/>
      <c r="JIX19" s="197"/>
      <c r="JIY19" s="197"/>
      <c r="JIZ19" s="197"/>
      <c r="JJA19" s="197"/>
      <c r="JJB19" s="197"/>
      <c r="JJC19" s="197"/>
      <c r="JJD19" s="197"/>
      <c r="JJE19" s="197"/>
      <c r="JJF19" s="197"/>
      <c r="JJG19" s="197"/>
      <c r="JJH19" s="197"/>
      <c r="JJI19" s="197"/>
      <c r="JJJ19" s="197"/>
      <c r="JJK19" s="197"/>
      <c r="JJL19" s="197"/>
      <c r="JJM19" s="197"/>
      <c r="JJN19" s="197"/>
      <c r="JJO19" s="197"/>
      <c r="JJP19" s="197"/>
      <c r="JJQ19" s="197"/>
      <c r="JJR19" s="197"/>
      <c r="JJS19" s="197"/>
      <c r="JJT19" s="197"/>
      <c r="JJU19" s="197"/>
      <c r="JJV19" s="197"/>
      <c r="JJW19" s="197"/>
      <c r="JJX19" s="197"/>
      <c r="JJY19" s="197"/>
      <c r="JJZ19" s="197"/>
      <c r="JKA19" s="197"/>
      <c r="JKB19" s="197"/>
      <c r="JKC19" s="197"/>
      <c r="JKD19" s="197"/>
      <c r="JKE19" s="197"/>
      <c r="JKF19" s="197"/>
      <c r="JKG19" s="197"/>
      <c r="JKH19" s="197"/>
      <c r="JKI19" s="197"/>
      <c r="JKJ19" s="197"/>
      <c r="JKK19" s="197"/>
      <c r="JKL19" s="197"/>
      <c r="JKM19" s="197"/>
      <c r="JKN19" s="197"/>
      <c r="JKO19" s="197"/>
      <c r="JKP19" s="197"/>
      <c r="JKQ19" s="197"/>
      <c r="JKR19" s="197"/>
      <c r="JKS19" s="197"/>
      <c r="JKT19" s="197"/>
      <c r="JKU19" s="197"/>
      <c r="JKV19" s="197"/>
      <c r="JKW19" s="197"/>
      <c r="JKX19" s="197"/>
      <c r="JKY19" s="197"/>
      <c r="JKZ19" s="197"/>
      <c r="JLA19" s="197"/>
      <c r="JLB19" s="197"/>
      <c r="JLC19" s="197"/>
      <c r="JLD19" s="197"/>
      <c r="JLE19" s="197"/>
      <c r="JLF19" s="197"/>
      <c r="JLG19" s="197"/>
      <c r="JLH19" s="197"/>
      <c r="JLI19" s="197"/>
      <c r="JLJ19" s="197"/>
      <c r="JLK19" s="197"/>
      <c r="JLL19" s="197"/>
      <c r="JLM19" s="197"/>
      <c r="JLN19" s="197"/>
      <c r="JLO19" s="197"/>
      <c r="JLP19" s="197"/>
      <c r="JLQ19" s="197"/>
      <c r="JLR19" s="197"/>
      <c r="JLS19" s="197"/>
      <c r="JLT19" s="197"/>
      <c r="JLU19" s="197"/>
      <c r="JLV19" s="197"/>
      <c r="JLW19" s="197"/>
      <c r="JLX19" s="197"/>
      <c r="JLY19" s="197"/>
      <c r="JLZ19" s="197"/>
      <c r="JMA19" s="197"/>
      <c r="JMB19" s="197"/>
      <c r="JMC19" s="197"/>
      <c r="JMD19" s="197"/>
      <c r="JME19" s="197"/>
      <c r="JMF19" s="197"/>
      <c r="JMG19" s="197"/>
      <c r="JMH19" s="197"/>
      <c r="JMI19" s="197"/>
      <c r="JMJ19" s="197"/>
      <c r="JMK19" s="197"/>
      <c r="JML19" s="197"/>
      <c r="JMM19" s="197"/>
      <c r="JMN19" s="197"/>
      <c r="JMO19" s="197"/>
      <c r="JMP19" s="197"/>
      <c r="JMQ19" s="197"/>
      <c r="JMR19" s="197"/>
      <c r="JMS19" s="197"/>
      <c r="JMT19" s="197"/>
      <c r="JMU19" s="197"/>
      <c r="JMV19" s="197"/>
      <c r="JMW19" s="197"/>
      <c r="JMX19" s="197"/>
      <c r="JMY19" s="197"/>
      <c r="JMZ19" s="197"/>
      <c r="JNA19" s="197"/>
      <c r="JNB19" s="197"/>
      <c r="JNC19" s="197"/>
      <c r="JND19" s="197"/>
      <c r="JNE19" s="197"/>
      <c r="JNF19" s="197"/>
      <c r="JNG19" s="197"/>
      <c r="JNH19" s="197"/>
      <c r="JNI19" s="197"/>
      <c r="JNJ19" s="197"/>
      <c r="JNK19" s="197"/>
      <c r="JNL19" s="197"/>
      <c r="JNM19" s="197"/>
      <c r="JNN19" s="197"/>
      <c r="JNO19" s="197"/>
      <c r="JNP19" s="197"/>
      <c r="JNQ19" s="197"/>
      <c r="JNR19" s="197"/>
      <c r="JNS19" s="197"/>
      <c r="JNT19" s="197"/>
      <c r="JNU19" s="197"/>
      <c r="JNV19" s="197"/>
      <c r="JNW19" s="197"/>
      <c r="JNX19" s="197"/>
      <c r="JNY19" s="197"/>
      <c r="JNZ19" s="197"/>
      <c r="JOA19" s="197"/>
      <c r="JOB19" s="197"/>
      <c r="JOC19" s="197"/>
      <c r="JOD19" s="197"/>
      <c r="JOE19" s="197"/>
      <c r="JOF19" s="197"/>
      <c r="JOG19" s="197"/>
      <c r="JOH19" s="197"/>
      <c r="JOI19" s="197"/>
      <c r="JOJ19" s="197"/>
      <c r="JOK19" s="197"/>
      <c r="JOL19" s="197"/>
      <c r="JOM19" s="197"/>
      <c r="JON19" s="197"/>
      <c r="JOO19" s="197"/>
      <c r="JOP19" s="197"/>
      <c r="JOQ19" s="197"/>
      <c r="JOR19" s="197"/>
      <c r="JOS19" s="197"/>
      <c r="JOT19" s="197"/>
      <c r="JOU19" s="197"/>
      <c r="JOV19" s="197"/>
      <c r="JOW19" s="197"/>
      <c r="JOX19" s="197"/>
      <c r="JOY19" s="197"/>
      <c r="JOZ19" s="197"/>
      <c r="JPA19" s="197"/>
      <c r="JPB19" s="197"/>
      <c r="JPC19" s="197"/>
      <c r="JPD19" s="197"/>
      <c r="JPE19" s="197"/>
      <c r="JPF19" s="197"/>
      <c r="JPG19" s="197"/>
      <c r="JPH19" s="197"/>
      <c r="JPI19" s="197"/>
      <c r="JPJ19" s="197"/>
      <c r="JPK19" s="197"/>
      <c r="JPL19" s="197"/>
      <c r="JPM19" s="197"/>
      <c r="JPN19" s="197"/>
      <c r="JPO19" s="197"/>
      <c r="JPP19" s="197"/>
      <c r="JPQ19" s="197"/>
      <c r="JPR19" s="197"/>
      <c r="JPS19" s="197"/>
      <c r="JPT19" s="197"/>
      <c r="JPU19" s="197"/>
      <c r="JPV19" s="197"/>
      <c r="JPW19" s="197"/>
      <c r="JPX19" s="197"/>
      <c r="JPY19" s="197"/>
      <c r="JPZ19" s="197"/>
      <c r="JQA19" s="197"/>
      <c r="JQB19" s="197"/>
      <c r="JQC19" s="197"/>
      <c r="JQD19" s="197"/>
      <c r="JQE19" s="197"/>
      <c r="JQF19" s="197"/>
      <c r="JQG19" s="197"/>
      <c r="JQH19" s="197"/>
      <c r="JQI19" s="197"/>
      <c r="JQJ19" s="197"/>
      <c r="JQK19" s="197"/>
      <c r="JQL19" s="197"/>
      <c r="JQM19" s="197"/>
      <c r="JQN19" s="197"/>
      <c r="JQO19" s="197"/>
      <c r="JQP19" s="197"/>
      <c r="JQQ19" s="197"/>
      <c r="JQR19" s="197"/>
      <c r="JQS19" s="197"/>
      <c r="JQT19" s="197"/>
      <c r="JQU19" s="197"/>
      <c r="JQV19" s="197"/>
      <c r="JQW19" s="197"/>
      <c r="JQX19" s="197"/>
      <c r="JQY19" s="197"/>
      <c r="JQZ19" s="197"/>
      <c r="JRA19" s="197"/>
      <c r="JRB19" s="197"/>
      <c r="JRC19" s="197"/>
      <c r="JRD19" s="197"/>
      <c r="JRE19" s="197"/>
      <c r="JRF19" s="197"/>
      <c r="JRG19" s="197"/>
      <c r="JRH19" s="197"/>
      <c r="JRI19" s="197"/>
      <c r="JRJ19" s="197"/>
      <c r="JRK19" s="197"/>
      <c r="JRL19" s="197"/>
      <c r="JRM19" s="197"/>
      <c r="JRN19" s="197"/>
      <c r="JRO19" s="197"/>
      <c r="JRP19" s="197"/>
      <c r="JRQ19" s="197"/>
      <c r="JRR19" s="197"/>
      <c r="JRS19" s="197"/>
      <c r="JRT19" s="197"/>
      <c r="JRU19" s="197"/>
      <c r="JRV19" s="197"/>
      <c r="JRW19" s="197"/>
      <c r="JRX19" s="197"/>
      <c r="JRY19" s="197"/>
      <c r="JRZ19" s="197"/>
      <c r="JSA19" s="197"/>
      <c r="JSB19" s="197"/>
      <c r="JSC19" s="197"/>
      <c r="JSD19" s="197"/>
      <c r="JSE19" s="197"/>
      <c r="JSF19" s="197"/>
      <c r="JSG19" s="197"/>
      <c r="JSH19" s="197"/>
      <c r="JSI19" s="197"/>
      <c r="JSJ19" s="197"/>
      <c r="JSK19" s="197"/>
      <c r="JSL19" s="197"/>
      <c r="JSM19" s="197"/>
      <c r="JSN19" s="197"/>
      <c r="JSO19" s="197"/>
      <c r="JSP19" s="197"/>
      <c r="JSQ19" s="197"/>
      <c r="JSR19" s="197"/>
      <c r="JSS19" s="197"/>
      <c r="JST19" s="197"/>
      <c r="JSU19" s="197"/>
      <c r="JSV19" s="197"/>
      <c r="JSW19" s="197"/>
      <c r="JSX19" s="197"/>
      <c r="JSY19" s="197"/>
      <c r="JSZ19" s="197"/>
      <c r="JTA19" s="197"/>
      <c r="JTB19" s="197"/>
      <c r="JTC19" s="197"/>
      <c r="JTD19" s="197"/>
      <c r="JTE19" s="197"/>
      <c r="JTF19" s="197"/>
      <c r="JTG19" s="197"/>
      <c r="JTH19" s="197"/>
      <c r="JTI19" s="197"/>
      <c r="JTJ19" s="197"/>
      <c r="JTK19" s="197"/>
      <c r="JTL19" s="197"/>
      <c r="JTM19" s="197"/>
      <c r="JTN19" s="197"/>
      <c r="JTO19" s="197"/>
      <c r="JTP19" s="197"/>
      <c r="JTQ19" s="197"/>
      <c r="JTR19" s="197"/>
      <c r="JTS19" s="197"/>
      <c r="JTT19" s="197"/>
      <c r="JTU19" s="197"/>
      <c r="JTV19" s="197"/>
      <c r="JTW19" s="197"/>
      <c r="JTX19" s="197"/>
      <c r="JTY19" s="197"/>
      <c r="JTZ19" s="197"/>
      <c r="JUA19" s="197"/>
      <c r="JUB19" s="197"/>
      <c r="JUC19" s="197"/>
      <c r="JUD19" s="197"/>
      <c r="JUE19" s="197"/>
      <c r="JUF19" s="197"/>
      <c r="JUG19" s="197"/>
      <c r="JUH19" s="197"/>
      <c r="JUI19" s="197"/>
      <c r="JUJ19" s="197"/>
      <c r="JUK19" s="197"/>
      <c r="JUL19" s="197"/>
      <c r="JUM19" s="197"/>
      <c r="JUN19" s="197"/>
      <c r="JUO19" s="197"/>
      <c r="JUP19" s="197"/>
      <c r="JUQ19" s="197"/>
      <c r="JUR19" s="197"/>
      <c r="JUS19" s="197"/>
      <c r="JUT19" s="197"/>
      <c r="JUU19" s="197"/>
      <c r="JUV19" s="197"/>
      <c r="JUW19" s="197"/>
      <c r="JUX19" s="197"/>
      <c r="JUY19" s="197"/>
      <c r="JUZ19" s="197"/>
      <c r="JVA19" s="197"/>
      <c r="JVB19" s="197"/>
      <c r="JVC19" s="197"/>
      <c r="JVD19" s="197"/>
      <c r="JVE19" s="197"/>
      <c r="JVF19" s="197"/>
      <c r="JVG19" s="197"/>
      <c r="JVH19" s="197"/>
      <c r="JVI19" s="197"/>
      <c r="JVJ19" s="197"/>
      <c r="JVK19" s="197"/>
      <c r="JVL19" s="197"/>
      <c r="JVM19" s="197"/>
      <c r="JVN19" s="197"/>
      <c r="JVO19" s="197"/>
      <c r="JVP19" s="197"/>
      <c r="JVQ19" s="197"/>
      <c r="JVR19" s="197"/>
      <c r="JVS19" s="197"/>
      <c r="JVT19" s="197"/>
      <c r="JVU19" s="197"/>
      <c r="JVV19" s="197"/>
      <c r="JVW19" s="197"/>
      <c r="JVX19" s="197"/>
      <c r="JVY19" s="197"/>
      <c r="JVZ19" s="197"/>
      <c r="JWA19" s="197"/>
      <c r="JWB19" s="197"/>
      <c r="JWC19" s="197"/>
      <c r="JWD19" s="197"/>
      <c r="JWE19" s="197"/>
      <c r="JWF19" s="197"/>
      <c r="JWG19" s="197"/>
      <c r="JWH19" s="197"/>
      <c r="JWI19" s="197"/>
      <c r="JWJ19" s="197"/>
      <c r="JWK19" s="197"/>
      <c r="JWL19" s="197"/>
      <c r="JWM19" s="197"/>
      <c r="JWN19" s="197"/>
      <c r="JWO19" s="197"/>
      <c r="JWP19" s="197"/>
      <c r="JWQ19" s="197"/>
      <c r="JWR19" s="197"/>
      <c r="JWS19" s="197"/>
      <c r="JWT19" s="197"/>
      <c r="JWU19" s="197"/>
      <c r="JWV19" s="197"/>
      <c r="JWW19" s="197"/>
      <c r="JWX19" s="197"/>
      <c r="JWY19" s="197"/>
      <c r="JWZ19" s="197"/>
      <c r="JXA19" s="197"/>
      <c r="JXB19" s="197"/>
      <c r="JXC19" s="197"/>
      <c r="JXD19" s="197"/>
      <c r="JXE19" s="197"/>
      <c r="JXF19" s="197"/>
      <c r="JXG19" s="197"/>
      <c r="JXH19" s="197"/>
      <c r="JXI19" s="197"/>
      <c r="JXJ19" s="197"/>
      <c r="JXK19" s="197"/>
      <c r="JXL19" s="197"/>
      <c r="JXM19" s="197"/>
      <c r="JXN19" s="197"/>
      <c r="JXO19" s="197"/>
      <c r="JXP19" s="197"/>
      <c r="JXQ19" s="197"/>
      <c r="JXR19" s="197"/>
      <c r="JXS19" s="197"/>
      <c r="JXT19" s="197"/>
      <c r="JXU19" s="197"/>
      <c r="JXV19" s="197"/>
      <c r="JXW19" s="197"/>
      <c r="JXX19" s="197"/>
      <c r="JXY19" s="197"/>
      <c r="JXZ19" s="197"/>
      <c r="JYA19" s="197"/>
      <c r="JYB19" s="197"/>
      <c r="JYC19" s="197"/>
      <c r="JYD19" s="197"/>
      <c r="JYE19" s="197"/>
      <c r="JYF19" s="197"/>
      <c r="JYG19" s="197"/>
      <c r="JYH19" s="197"/>
      <c r="JYI19" s="197"/>
      <c r="JYJ19" s="197"/>
      <c r="JYK19" s="197"/>
      <c r="JYL19" s="197"/>
      <c r="JYM19" s="197"/>
      <c r="JYN19" s="197"/>
      <c r="JYO19" s="197"/>
      <c r="JYP19" s="197"/>
      <c r="JYQ19" s="197"/>
      <c r="JYR19" s="197"/>
      <c r="JYS19" s="197"/>
      <c r="JYT19" s="197"/>
      <c r="JYU19" s="197"/>
      <c r="JYV19" s="197"/>
      <c r="JYW19" s="197"/>
      <c r="JYX19" s="197"/>
      <c r="JYY19" s="197"/>
      <c r="JYZ19" s="197"/>
      <c r="JZA19" s="197"/>
      <c r="JZB19" s="197"/>
      <c r="JZC19" s="197"/>
      <c r="JZD19" s="197"/>
      <c r="JZE19" s="197"/>
      <c r="JZF19" s="197"/>
      <c r="JZG19" s="197"/>
      <c r="JZH19" s="197"/>
      <c r="JZI19" s="197"/>
      <c r="JZJ19" s="197"/>
      <c r="JZK19" s="197"/>
      <c r="JZL19" s="197"/>
      <c r="JZM19" s="197"/>
      <c r="JZN19" s="197"/>
      <c r="JZO19" s="197"/>
      <c r="JZP19" s="197"/>
      <c r="JZQ19" s="197"/>
      <c r="JZR19" s="197"/>
      <c r="JZS19" s="197"/>
      <c r="JZT19" s="197"/>
      <c r="JZU19" s="197"/>
      <c r="JZV19" s="197"/>
      <c r="JZW19" s="197"/>
      <c r="JZX19" s="197"/>
      <c r="JZY19" s="197"/>
      <c r="JZZ19" s="197"/>
      <c r="KAA19" s="197"/>
      <c r="KAB19" s="197"/>
      <c r="KAC19" s="197"/>
      <c r="KAD19" s="197"/>
      <c r="KAE19" s="197"/>
      <c r="KAF19" s="197"/>
      <c r="KAG19" s="197"/>
      <c r="KAH19" s="197"/>
      <c r="KAI19" s="197"/>
      <c r="KAJ19" s="197"/>
      <c r="KAK19" s="197"/>
      <c r="KAL19" s="197"/>
      <c r="KAM19" s="197"/>
      <c r="KAN19" s="197"/>
      <c r="KAO19" s="197"/>
      <c r="KAP19" s="197"/>
      <c r="KAQ19" s="197"/>
      <c r="KAR19" s="197"/>
      <c r="KAS19" s="197"/>
      <c r="KAT19" s="197"/>
      <c r="KAU19" s="197"/>
      <c r="KAV19" s="197"/>
      <c r="KAW19" s="197"/>
      <c r="KAX19" s="197"/>
      <c r="KAY19" s="197"/>
      <c r="KAZ19" s="197"/>
      <c r="KBA19" s="197"/>
      <c r="KBB19" s="197"/>
      <c r="KBC19" s="197"/>
      <c r="KBD19" s="197"/>
      <c r="KBE19" s="197"/>
      <c r="KBF19" s="197"/>
      <c r="KBG19" s="197"/>
      <c r="KBH19" s="197"/>
      <c r="KBI19" s="197"/>
      <c r="KBJ19" s="197"/>
      <c r="KBK19" s="197"/>
      <c r="KBL19" s="197"/>
      <c r="KBM19" s="197"/>
      <c r="KBN19" s="197"/>
      <c r="KBO19" s="197"/>
      <c r="KBP19" s="197"/>
      <c r="KBQ19" s="197"/>
      <c r="KBR19" s="197"/>
      <c r="KBS19" s="197"/>
      <c r="KBT19" s="197"/>
      <c r="KBU19" s="197"/>
      <c r="KBV19" s="197"/>
      <c r="KBW19" s="197"/>
      <c r="KBX19" s="197"/>
      <c r="KBY19" s="197"/>
      <c r="KBZ19" s="197"/>
      <c r="KCA19" s="197"/>
      <c r="KCB19" s="197"/>
      <c r="KCC19" s="197"/>
      <c r="KCD19" s="197"/>
      <c r="KCE19" s="197"/>
      <c r="KCF19" s="197"/>
      <c r="KCG19" s="197"/>
      <c r="KCH19" s="197"/>
      <c r="KCI19" s="197"/>
      <c r="KCJ19" s="197"/>
      <c r="KCK19" s="197"/>
      <c r="KCL19" s="197"/>
      <c r="KCM19" s="197"/>
      <c r="KCN19" s="197"/>
      <c r="KCO19" s="197"/>
      <c r="KCP19" s="197"/>
      <c r="KCQ19" s="197"/>
      <c r="KCR19" s="197"/>
      <c r="KCS19" s="197"/>
      <c r="KCT19" s="197"/>
      <c r="KCU19" s="197"/>
      <c r="KCV19" s="197"/>
      <c r="KCW19" s="197"/>
      <c r="KCX19" s="197"/>
      <c r="KCY19" s="197"/>
      <c r="KCZ19" s="197"/>
      <c r="KDA19" s="197"/>
      <c r="KDB19" s="197"/>
      <c r="KDC19" s="197"/>
      <c r="KDD19" s="197"/>
      <c r="KDE19" s="197"/>
      <c r="KDF19" s="197"/>
      <c r="KDG19" s="197"/>
      <c r="KDH19" s="197"/>
      <c r="KDI19" s="197"/>
      <c r="KDJ19" s="197"/>
      <c r="KDK19" s="197"/>
      <c r="KDL19" s="197"/>
      <c r="KDM19" s="197"/>
      <c r="KDN19" s="197"/>
      <c r="KDO19" s="197"/>
      <c r="KDP19" s="197"/>
      <c r="KDQ19" s="197"/>
      <c r="KDR19" s="197"/>
      <c r="KDS19" s="197"/>
      <c r="KDT19" s="197"/>
      <c r="KDU19" s="197"/>
      <c r="KDV19" s="197"/>
      <c r="KDW19" s="197"/>
      <c r="KDX19" s="197"/>
      <c r="KDY19" s="197"/>
      <c r="KDZ19" s="197"/>
      <c r="KEA19" s="197"/>
      <c r="KEB19" s="197"/>
      <c r="KEC19" s="197"/>
      <c r="KED19" s="197"/>
      <c r="KEE19" s="197"/>
      <c r="KEF19" s="197"/>
      <c r="KEG19" s="197"/>
      <c r="KEH19" s="197"/>
      <c r="KEI19" s="197"/>
      <c r="KEJ19" s="197"/>
      <c r="KEK19" s="197"/>
      <c r="KEL19" s="197"/>
      <c r="KEM19" s="197"/>
      <c r="KEN19" s="197"/>
      <c r="KEO19" s="197"/>
      <c r="KEP19" s="197"/>
      <c r="KEQ19" s="197"/>
      <c r="KER19" s="197"/>
      <c r="KES19" s="197"/>
      <c r="KET19" s="197"/>
      <c r="KEU19" s="197"/>
      <c r="KEV19" s="197"/>
      <c r="KEW19" s="197"/>
      <c r="KEX19" s="197"/>
      <c r="KEY19" s="197"/>
      <c r="KEZ19" s="197"/>
      <c r="KFA19" s="197"/>
      <c r="KFB19" s="197"/>
      <c r="KFC19" s="197"/>
      <c r="KFD19" s="197"/>
      <c r="KFE19" s="197"/>
      <c r="KFF19" s="197"/>
      <c r="KFG19" s="197"/>
      <c r="KFH19" s="197"/>
      <c r="KFI19" s="197"/>
      <c r="KFJ19" s="197"/>
      <c r="KFK19" s="197"/>
      <c r="KFL19" s="197"/>
      <c r="KFM19" s="197"/>
      <c r="KFN19" s="197"/>
      <c r="KFO19" s="197"/>
      <c r="KFP19" s="197"/>
      <c r="KFQ19" s="197"/>
      <c r="KFR19" s="197"/>
      <c r="KFS19" s="197"/>
      <c r="KFT19" s="197"/>
      <c r="KFU19" s="197"/>
      <c r="KFV19" s="197"/>
      <c r="KFW19" s="197"/>
      <c r="KFX19" s="197"/>
      <c r="KFY19" s="197"/>
      <c r="KFZ19" s="197"/>
      <c r="KGA19" s="197"/>
      <c r="KGB19" s="197"/>
      <c r="KGC19" s="197"/>
      <c r="KGD19" s="197"/>
      <c r="KGE19" s="197"/>
      <c r="KGF19" s="197"/>
      <c r="KGG19" s="197"/>
      <c r="KGH19" s="197"/>
      <c r="KGI19" s="197"/>
      <c r="KGJ19" s="197"/>
      <c r="KGK19" s="197"/>
      <c r="KGL19" s="197"/>
      <c r="KGM19" s="197"/>
      <c r="KGN19" s="197"/>
      <c r="KGO19" s="197"/>
      <c r="KGP19" s="197"/>
      <c r="KGQ19" s="197"/>
      <c r="KGR19" s="197"/>
      <c r="KGS19" s="197"/>
      <c r="KGT19" s="197"/>
      <c r="KGU19" s="197"/>
      <c r="KGV19" s="197"/>
      <c r="KGW19" s="197"/>
      <c r="KGX19" s="197"/>
      <c r="KGY19" s="197"/>
      <c r="KGZ19" s="197"/>
      <c r="KHA19" s="197"/>
      <c r="KHB19" s="197"/>
      <c r="KHC19" s="197"/>
      <c r="KHD19" s="197"/>
      <c r="KHE19" s="197"/>
      <c r="KHF19" s="197"/>
      <c r="KHG19" s="197"/>
      <c r="KHH19" s="197"/>
      <c r="KHI19" s="197"/>
      <c r="KHJ19" s="197"/>
      <c r="KHK19" s="197"/>
      <c r="KHL19" s="197"/>
      <c r="KHM19" s="197"/>
      <c r="KHN19" s="197"/>
      <c r="KHO19" s="197"/>
      <c r="KHP19" s="197"/>
      <c r="KHQ19" s="197"/>
      <c r="KHR19" s="197"/>
      <c r="KHS19" s="197"/>
      <c r="KHT19" s="197"/>
      <c r="KHU19" s="197"/>
      <c r="KHV19" s="197"/>
      <c r="KHW19" s="197"/>
      <c r="KHX19" s="197"/>
      <c r="KHY19" s="197"/>
      <c r="KHZ19" s="197"/>
      <c r="KIA19" s="197"/>
      <c r="KIB19" s="197"/>
      <c r="KIC19" s="197"/>
      <c r="KID19" s="197"/>
      <c r="KIE19" s="197"/>
      <c r="KIF19" s="197"/>
      <c r="KIG19" s="197"/>
      <c r="KIH19" s="197"/>
      <c r="KII19" s="197"/>
      <c r="KIJ19" s="197"/>
      <c r="KIK19" s="197"/>
      <c r="KIL19" s="197"/>
      <c r="KIM19" s="197"/>
      <c r="KIN19" s="197"/>
      <c r="KIO19" s="197"/>
      <c r="KIP19" s="197"/>
      <c r="KIQ19" s="197"/>
      <c r="KIR19" s="197"/>
      <c r="KIS19" s="197"/>
      <c r="KIT19" s="197"/>
      <c r="KIU19" s="197"/>
      <c r="KIV19" s="197"/>
      <c r="KIW19" s="197"/>
      <c r="KIX19" s="197"/>
      <c r="KIY19" s="197"/>
      <c r="KIZ19" s="197"/>
      <c r="KJA19" s="197"/>
      <c r="KJB19" s="197"/>
      <c r="KJC19" s="197"/>
      <c r="KJD19" s="197"/>
      <c r="KJE19" s="197"/>
      <c r="KJF19" s="197"/>
      <c r="KJG19" s="197"/>
      <c r="KJH19" s="197"/>
      <c r="KJI19" s="197"/>
      <c r="KJJ19" s="197"/>
      <c r="KJK19" s="197"/>
      <c r="KJL19" s="197"/>
      <c r="KJM19" s="197"/>
      <c r="KJN19" s="197"/>
      <c r="KJO19" s="197"/>
      <c r="KJP19" s="197"/>
      <c r="KJQ19" s="197"/>
      <c r="KJR19" s="197"/>
      <c r="KJS19" s="197"/>
      <c r="KJT19" s="197"/>
      <c r="KJU19" s="197"/>
      <c r="KJV19" s="197"/>
      <c r="KJW19" s="197"/>
      <c r="KJX19" s="197"/>
      <c r="KJY19" s="197"/>
      <c r="KJZ19" s="197"/>
      <c r="KKA19" s="197"/>
      <c r="KKB19" s="197"/>
      <c r="KKC19" s="197"/>
      <c r="KKD19" s="197"/>
      <c r="KKE19" s="197"/>
      <c r="KKF19" s="197"/>
      <c r="KKG19" s="197"/>
      <c r="KKH19" s="197"/>
      <c r="KKI19" s="197"/>
      <c r="KKJ19" s="197"/>
      <c r="KKK19" s="197"/>
      <c r="KKL19" s="197"/>
      <c r="KKM19" s="197"/>
      <c r="KKN19" s="197"/>
      <c r="KKO19" s="197"/>
      <c r="KKP19" s="197"/>
      <c r="KKQ19" s="197"/>
      <c r="KKR19" s="197"/>
      <c r="KKS19" s="197"/>
      <c r="KKT19" s="197"/>
      <c r="KKU19" s="197"/>
      <c r="KKV19" s="197"/>
      <c r="KKW19" s="197"/>
      <c r="KKX19" s="197"/>
      <c r="KKY19" s="197"/>
      <c r="KKZ19" s="197"/>
      <c r="KLA19" s="197"/>
      <c r="KLB19" s="197"/>
      <c r="KLC19" s="197"/>
      <c r="KLD19" s="197"/>
      <c r="KLE19" s="197"/>
      <c r="KLF19" s="197"/>
      <c r="KLG19" s="197"/>
      <c r="KLH19" s="197"/>
      <c r="KLI19" s="197"/>
      <c r="KLJ19" s="197"/>
      <c r="KLK19" s="197"/>
      <c r="KLL19" s="197"/>
      <c r="KLM19" s="197"/>
      <c r="KLN19" s="197"/>
      <c r="KLO19" s="197"/>
      <c r="KLP19" s="197"/>
      <c r="KLQ19" s="197"/>
      <c r="KLR19" s="197"/>
      <c r="KLS19" s="197"/>
      <c r="KLT19" s="197"/>
      <c r="KLU19" s="197"/>
      <c r="KLV19" s="197"/>
      <c r="KLW19" s="197"/>
      <c r="KLX19" s="197"/>
      <c r="KLY19" s="197"/>
      <c r="KLZ19" s="197"/>
      <c r="KMA19" s="197"/>
      <c r="KMB19" s="197"/>
      <c r="KMC19" s="197"/>
      <c r="KMD19" s="197"/>
      <c r="KME19" s="197"/>
      <c r="KMF19" s="197"/>
      <c r="KMG19" s="197"/>
      <c r="KMH19" s="197"/>
      <c r="KMI19" s="197"/>
      <c r="KMJ19" s="197"/>
      <c r="KMK19" s="197"/>
      <c r="KML19" s="197"/>
      <c r="KMM19" s="197"/>
      <c r="KMN19" s="197"/>
      <c r="KMO19" s="197"/>
      <c r="KMP19" s="197"/>
      <c r="KMQ19" s="197"/>
      <c r="KMR19" s="197"/>
      <c r="KMS19" s="197"/>
      <c r="KMT19" s="197"/>
      <c r="KMU19" s="197"/>
      <c r="KMV19" s="197"/>
      <c r="KMW19" s="197"/>
      <c r="KMX19" s="197"/>
      <c r="KMY19" s="197"/>
      <c r="KMZ19" s="197"/>
      <c r="KNA19" s="197"/>
      <c r="KNB19" s="197"/>
      <c r="KNC19" s="197"/>
      <c r="KND19" s="197"/>
      <c r="KNE19" s="197"/>
      <c r="KNF19" s="197"/>
      <c r="KNG19" s="197"/>
      <c r="KNH19" s="197"/>
      <c r="KNI19" s="197"/>
      <c r="KNJ19" s="197"/>
      <c r="KNK19" s="197"/>
      <c r="KNL19" s="197"/>
      <c r="KNM19" s="197"/>
      <c r="KNN19" s="197"/>
      <c r="KNO19" s="197"/>
      <c r="KNP19" s="197"/>
      <c r="KNQ19" s="197"/>
      <c r="KNR19" s="197"/>
      <c r="KNS19" s="197"/>
      <c r="KNT19" s="197"/>
      <c r="KNU19" s="197"/>
      <c r="KNV19" s="197"/>
      <c r="KNW19" s="197"/>
      <c r="KNX19" s="197"/>
      <c r="KNY19" s="197"/>
      <c r="KNZ19" s="197"/>
      <c r="KOA19" s="197"/>
      <c r="KOB19" s="197"/>
      <c r="KOC19" s="197"/>
      <c r="KOD19" s="197"/>
      <c r="KOE19" s="197"/>
      <c r="KOF19" s="197"/>
      <c r="KOG19" s="197"/>
      <c r="KOH19" s="197"/>
      <c r="KOI19" s="197"/>
      <c r="KOJ19" s="197"/>
      <c r="KOK19" s="197"/>
      <c r="KOL19" s="197"/>
      <c r="KOM19" s="197"/>
      <c r="KON19" s="197"/>
      <c r="KOO19" s="197"/>
      <c r="KOP19" s="197"/>
      <c r="KOQ19" s="197"/>
      <c r="KOR19" s="197"/>
      <c r="KOS19" s="197"/>
      <c r="KOT19" s="197"/>
      <c r="KOU19" s="197"/>
      <c r="KOV19" s="197"/>
      <c r="KOW19" s="197"/>
      <c r="KOX19" s="197"/>
      <c r="KOY19" s="197"/>
      <c r="KOZ19" s="197"/>
      <c r="KPA19" s="197"/>
      <c r="KPB19" s="197"/>
      <c r="KPC19" s="197"/>
      <c r="KPD19" s="197"/>
      <c r="KPE19" s="197"/>
      <c r="KPF19" s="197"/>
      <c r="KPG19" s="197"/>
      <c r="KPH19" s="197"/>
      <c r="KPI19" s="197"/>
      <c r="KPJ19" s="197"/>
      <c r="KPK19" s="197"/>
      <c r="KPL19" s="197"/>
      <c r="KPM19" s="197"/>
      <c r="KPN19" s="197"/>
      <c r="KPO19" s="197"/>
      <c r="KPP19" s="197"/>
      <c r="KPQ19" s="197"/>
      <c r="KPR19" s="197"/>
      <c r="KPS19" s="197"/>
      <c r="KPT19" s="197"/>
      <c r="KPU19" s="197"/>
      <c r="KPV19" s="197"/>
      <c r="KPW19" s="197"/>
      <c r="KPX19" s="197"/>
      <c r="KPY19" s="197"/>
      <c r="KPZ19" s="197"/>
      <c r="KQA19" s="197"/>
      <c r="KQB19" s="197"/>
      <c r="KQC19" s="197"/>
      <c r="KQD19" s="197"/>
      <c r="KQE19" s="197"/>
      <c r="KQF19" s="197"/>
      <c r="KQG19" s="197"/>
      <c r="KQH19" s="197"/>
      <c r="KQI19" s="197"/>
      <c r="KQJ19" s="197"/>
      <c r="KQK19" s="197"/>
      <c r="KQL19" s="197"/>
      <c r="KQM19" s="197"/>
      <c r="KQN19" s="197"/>
      <c r="KQO19" s="197"/>
      <c r="KQP19" s="197"/>
      <c r="KQQ19" s="197"/>
      <c r="KQR19" s="197"/>
      <c r="KQS19" s="197"/>
      <c r="KQT19" s="197"/>
      <c r="KQU19" s="197"/>
      <c r="KQV19" s="197"/>
      <c r="KQW19" s="197"/>
      <c r="KQX19" s="197"/>
      <c r="KQY19" s="197"/>
      <c r="KQZ19" s="197"/>
      <c r="KRA19" s="197"/>
      <c r="KRB19" s="197"/>
      <c r="KRC19" s="197"/>
      <c r="KRD19" s="197"/>
      <c r="KRE19" s="197"/>
      <c r="KRF19" s="197"/>
      <c r="KRG19" s="197"/>
      <c r="KRH19" s="197"/>
      <c r="KRI19" s="197"/>
      <c r="KRJ19" s="197"/>
      <c r="KRK19" s="197"/>
      <c r="KRL19" s="197"/>
      <c r="KRM19" s="197"/>
      <c r="KRN19" s="197"/>
      <c r="KRO19" s="197"/>
      <c r="KRP19" s="197"/>
      <c r="KRQ19" s="197"/>
      <c r="KRR19" s="197"/>
      <c r="KRS19" s="197"/>
      <c r="KRT19" s="197"/>
      <c r="KRU19" s="197"/>
      <c r="KRV19" s="197"/>
      <c r="KRW19" s="197"/>
      <c r="KRX19" s="197"/>
      <c r="KRY19" s="197"/>
      <c r="KRZ19" s="197"/>
      <c r="KSA19" s="197"/>
      <c r="KSB19" s="197"/>
      <c r="KSC19" s="197"/>
      <c r="KSD19" s="197"/>
      <c r="KSE19" s="197"/>
      <c r="KSF19" s="197"/>
      <c r="KSG19" s="197"/>
      <c r="KSH19" s="197"/>
      <c r="KSI19" s="197"/>
      <c r="KSJ19" s="197"/>
      <c r="KSK19" s="197"/>
      <c r="KSL19" s="197"/>
      <c r="KSM19" s="197"/>
      <c r="KSN19" s="197"/>
      <c r="KSO19" s="197"/>
      <c r="KSP19" s="197"/>
      <c r="KSQ19" s="197"/>
      <c r="KSR19" s="197"/>
      <c r="KSS19" s="197"/>
      <c r="KST19" s="197"/>
      <c r="KSU19" s="197"/>
      <c r="KSV19" s="197"/>
      <c r="KSW19" s="197"/>
      <c r="KSX19" s="197"/>
      <c r="KSY19" s="197"/>
      <c r="KSZ19" s="197"/>
      <c r="KTA19" s="197"/>
      <c r="KTB19" s="197"/>
      <c r="KTC19" s="197"/>
      <c r="KTD19" s="197"/>
      <c r="KTE19" s="197"/>
      <c r="KTF19" s="197"/>
      <c r="KTG19" s="197"/>
      <c r="KTH19" s="197"/>
      <c r="KTI19" s="197"/>
      <c r="KTJ19" s="197"/>
      <c r="KTK19" s="197"/>
      <c r="KTL19" s="197"/>
      <c r="KTM19" s="197"/>
      <c r="KTN19" s="197"/>
      <c r="KTO19" s="197"/>
      <c r="KTP19" s="197"/>
      <c r="KTQ19" s="197"/>
      <c r="KTR19" s="197"/>
      <c r="KTS19" s="197"/>
      <c r="KTT19" s="197"/>
      <c r="KTU19" s="197"/>
      <c r="KTV19" s="197"/>
      <c r="KTW19" s="197"/>
      <c r="KTX19" s="197"/>
      <c r="KTY19" s="197"/>
      <c r="KTZ19" s="197"/>
      <c r="KUA19" s="197"/>
      <c r="KUB19" s="197"/>
      <c r="KUC19" s="197"/>
      <c r="KUD19" s="197"/>
      <c r="KUE19" s="197"/>
      <c r="KUF19" s="197"/>
      <c r="KUG19" s="197"/>
      <c r="KUH19" s="197"/>
      <c r="KUI19" s="197"/>
      <c r="KUJ19" s="197"/>
      <c r="KUK19" s="197"/>
      <c r="KUL19" s="197"/>
      <c r="KUM19" s="197"/>
      <c r="KUN19" s="197"/>
      <c r="KUO19" s="197"/>
      <c r="KUP19" s="197"/>
      <c r="KUQ19" s="197"/>
      <c r="KUR19" s="197"/>
      <c r="KUS19" s="197"/>
      <c r="KUT19" s="197"/>
      <c r="KUU19" s="197"/>
      <c r="KUV19" s="197"/>
      <c r="KUW19" s="197"/>
      <c r="KUX19" s="197"/>
      <c r="KUY19" s="197"/>
      <c r="KUZ19" s="197"/>
      <c r="KVA19" s="197"/>
      <c r="KVB19" s="197"/>
      <c r="KVC19" s="197"/>
      <c r="KVD19" s="197"/>
      <c r="KVE19" s="197"/>
      <c r="KVF19" s="197"/>
      <c r="KVG19" s="197"/>
      <c r="KVH19" s="197"/>
      <c r="KVI19" s="197"/>
      <c r="KVJ19" s="197"/>
      <c r="KVK19" s="197"/>
      <c r="KVL19" s="197"/>
      <c r="KVM19" s="197"/>
      <c r="KVN19" s="197"/>
      <c r="KVO19" s="197"/>
      <c r="KVP19" s="197"/>
      <c r="KVQ19" s="197"/>
      <c r="KVR19" s="197"/>
      <c r="KVS19" s="197"/>
      <c r="KVT19" s="197"/>
      <c r="KVU19" s="197"/>
      <c r="KVV19" s="197"/>
      <c r="KVW19" s="197"/>
      <c r="KVX19" s="197"/>
      <c r="KVY19" s="197"/>
      <c r="KVZ19" s="197"/>
      <c r="KWA19" s="197"/>
      <c r="KWB19" s="197"/>
      <c r="KWC19" s="197"/>
      <c r="KWD19" s="197"/>
      <c r="KWE19" s="197"/>
      <c r="KWF19" s="197"/>
      <c r="KWG19" s="197"/>
      <c r="KWH19" s="197"/>
      <c r="KWI19" s="197"/>
      <c r="KWJ19" s="197"/>
      <c r="KWK19" s="197"/>
      <c r="KWL19" s="197"/>
      <c r="KWM19" s="197"/>
      <c r="KWN19" s="197"/>
      <c r="KWO19" s="197"/>
      <c r="KWP19" s="197"/>
      <c r="KWQ19" s="197"/>
      <c r="KWR19" s="197"/>
      <c r="KWS19" s="197"/>
      <c r="KWT19" s="197"/>
      <c r="KWU19" s="197"/>
      <c r="KWV19" s="197"/>
      <c r="KWW19" s="197"/>
      <c r="KWX19" s="197"/>
      <c r="KWY19" s="197"/>
      <c r="KWZ19" s="197"/>
      <c r="KXA19" s="197"/>
      <c r="KXB19" s="197"/>
      <c r="KXC19" s="197"/>
      <c r="KXD19" s="197"/>
      <c r="KXE19" s="197"/>
      <c r="KXF19" s="197"/>
      <c r="KXG19" s="197"/>
      <c r="KXH19" s="197"/>
      <c r="KXI19" s="197"/>
      <c r="KXJ19" s="197"/>
      <c r="KXK19" s="197"/>
      <c r="KXL19" s="197"/>
      <c r="KXM19" s="197"/>
      <c r="KXN19" s="197"/>
      <c r="KXO19" s="197"/>
      <c r="KXP19" s="197"/>
      <c r="KXQ19" s="197"/>
      <c r="KXR19" s="197"/>
      <c r="KXS19" s="197"/>
      <c r="KXT19" s="197"/>
      <c r="KXU19" s="197"/>
      <c r="KXV19" s="197"/>
      <c r="KXW19" s="197"/>
      <c r="KXX19" s="197"/>
      <c r="KXY19" s="197"/>
      <c r="KXZ19" s="197"/>
      <c r="KYA19" s="197"/>
      <c r="KYB19" s="197"/>
      <c r="KYC19" s="197"/>
      <c r="KYD19" s="197"/>
      <c r="KYE19" s="197"/>
      <c r="KYF19" s="197"/>
      <c r="KYG19" s="197"/>
      <c r="KYH19" s="197"/>
      <c r="KYI19" s="197"/>
      <c r="KYJ19" s="197"/>
      <c r="KYK19" s="197"/>
      <c r="KYL19" s="197"/>
      <c r="KYM19" s="197"/>
      <c r="KYN19" s="197"/>
      <c r="KYO19" s="197"/>
      <c r="KYP19" s="197"/>
      <c r="KYQ19" s="197"/>
      <c r="KYR19" s="197"/>
      <c r="KYS19" s="197"/>
      <c r="KYT19" s="197"/>
      <c r="KYU19" s="197"/>
      <c r="KYV19" s="197"/>
      <c r="KYW19" s="197"/>
      <c r="KYX19" s="197"/>
      <c r="KYY19" s="197"/>
      <c r="KYZ19" s="197"/>
      <c r="KZA19" s="197"/>
      <c r="KZB19" s="197"/>
      <c r="KZC19" s="197"/>
      <c r="KZD19" s="197"/>
      <c r="KZE19" s="197"/>
      <c r="KZF19" s="197"/>
      <c r="KZG19" s="197"/>
      <c r="KZH19" s="197"/>
      <c r="KZI19" s="197"/>
      <c r="KZJ19" s="197"/>
      <c r="KZK19" s="197"/>
      <c r="KZL19" s="197"/>
      <c r="KZM19" s="197"/>
      <c r="KZN19" s="197"/>
      <c r="KZO19" s="197"/>
      <c r="KZP19" s="197"/>
      <c r="KZQ19" s="197"/>
      <c r="KZR19" s="197"/>
      <c r="KZS19" s="197"/>
      <c r="KZT19" s="197"/>
      <c r="KZU19" s="197"/>
      <c r="KZV19" s="197"/>
      <c r="KZW19" s="197"/>
      <c r="KZX19" s="197"/>
      <c r="KZY19" s="197"/>
      <c r="KZZ19" s="197"/>
      <c r="LAA19" s="197"/>
      <c r="LAB19" s="197"/>
      <c r="LAC19" s="197"/>
      <c r="LAD19" s="197"/>
      <c r="LAE19" s="197"/>
      <c r="LAF19" s="197"/>
      <c r="LAG19" s="197"/>
      <c r="LAH19" s="197"/>
      <c r="LAI19" s="197"/>
      <c r="LAJ19" s="197"/>
      <c r="LAK19" s="197"/>
      <c r="LAL19" s="197"/>
      <c r="LAM19" s="197"/>
      <c r="LAN19" s="197"/>
      <c r="LAO19" s="197"/>
      <c r="LAP19" s="197"/>
      <c r="LAQ19" s="197"/>
      <c r="LAR19" s="197"/>
      <c r="LAS19" s="197"/>
      <c r="LAT19" s="197"/>
      <c r="LAU19" s="197"/>
      <c r="LAV19" s="197"/>
      <c r="LAW19" s="197"/>
      <c r="LAX19" s="197"/>
      <c r="LAY19" s="197"/>
      <c r="LAZ19" s="197"/>
      <c r="LBA19" s="197"/>
      <c r="LBB19" s="197"/>
      <c r="LBC19" s="197"/>
      <c r="LBD19" s="197"/>
      <c r="LBE19" s="197"/>
      <c r="LBF19" s="197"/>
      <c r="LBG19" s="197"/>
      <c r="LBH19" s="197"/>
      <c r="LBI19" s="197"/>
      <c r="LBJ19" s="197"/>
      <c r="LBK19" s="197"/>
      <c r="LBL19" s="196"/>
    </row>
    <row r="20" spans="1:8176" s="30" customFormat="1" ht="120">
      <c r="A20" s="73" t="s">
        <v>331</v>
      </c>
      <c r="B20" s="52" t="s">
        <v>88</v>
      </c>
      <c r="C20" s="38" t="s">
        <v>103</v>
      </c>
      <c r="D20" s="136">
        <v>43831</v>
      </c>
      <c r="E20" s="136">
        <v>44196</v>
      </c>
      <c r="F20" s="60">
        <v>504000</v>
      </c>
      <c r="G20" s="60">
        <v>504000</v>
      </c>
      <c r="H20" s="60">
        <v>75384.83</v>
      </c>
      <c r="I20" s="60">
        <v>75384.83</v>
      </c>
      <c r="J20" s="60">
        <v>0</v>
      </c>
      <c r="K20" s="60">
        <v>0</v>
      </c>
      <c r="L20" s="54" t="s">
        <v>76</v>
      </c>
      <c r="M20" s="11"/>
      <c r="N20" s="11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197"/>
      <c r="BX20" s="197"/>
      <c r="BY20" s="197"/>
      <c r="BZ20" s="197"/>
      <c r="CA20" s="197"/>
      <c r="CB20" s="197"/>
      <c r="CC20" s="197"/>
      <c r="CD20" s="197"/>
      <c r="CE20" s="197"/>
      <c r="CF20" s="197"/>
      <c r="CG20" s="197"/>
      <c r="CH20" s="197"/>
      <c r="CI20" s="197"/>
      <c r="CJ20" s="197"/>
      <c r="CK20" s="197"/>
      <c r="CL20" s="197"/>
      <c r="CM20" s="197"/>
      <c r="CN20" s="197"/>
      <c r="CO20" s="197"/>
      <c r="CP20" s="197"/>
      <c r="CQ20" s="197"/>
      <c r="CR20" s="197"/>
      <c r="CS20" s="197"/>
      <c r="CT20" s="197"/>
      <c r="CU20" s="197"/>
      <c r="CV20" s="197"/>
      <c r="CW20" s="197"/>
      <c r="CX20" s="197"/>
      <c r="CY20" s="197"/>
      <c r="CZ20" s="197"/>
      <c r="DA20" s="197"/>
      <c r="DB20" s="197"/>
      <c r="DC20" s="197"/>
      <c r="DD20" s="197"/>
      <c r="DE20" s="197"/>
      <c r="DF20" s="197"/>
      <c r="DG20" s="197"/>
      <c r="DH20" s="197"/>
      <c r="DI20" s="197"/>
      <c r="DJ20" s="197"/>
      <c r="DK20" s="197"/>
      <c r="DL20" s="197"/>
      <c r="DM20" s="197"/>
      <c r="DN20" s="197"/>
      <c r="DO20" s="197"/>
      <c r="DP20" s="197"/>
      <c r="DQ20" s="197"/>
      <c r="DR20" s="197"/>
      <c r="DS20" s="197"/>
      <c r="DT20" s="197"/>
      <c r="DU20" s="197"/>
      <c r="DV20" s="197"/>
      <c r="DW20" s="197"/>
      <c r="DX20" s="197"/>
      <c r="DY20" s="197"/>
      <c r="DZ20" s="197"/>
      <c r="EA20" s="197"/>
      <c r="EB20" s="197"/>
      <c r="EC20" s="197"/>
      <c r="ED20" s="197"/>
      <c r="EE20" s="197"/>
      <c r="EF20" s="197"/>
      <c r="EG20" s="197"/>
      <c r="EH20" s="197"/>
      <c r="EI20" s="197"/>
      <c r="EJ20" s="197"/>
      <c r="EK20" s="197"/>
      <c r="EL20" s="197"/>
      <c r="EM20" s="197"/>
      <c r="EN20" s="197"/>
      <c r="EO20" s="197"/>
      <c r="EP20" s="197"/>
      <c r="EQ20" s="197"/>
      <c r="ER20" s="197"/>
      <c r="ES20" s="197"/>
      <c r="ET20" s="197"/>
      <c r="EU20" s="197"/>
      <c r="EV20" s="197"/>
      <c r="EW20" s="197"/>
      <c r="EX20" s="197"/>
      <c r="EY20" s="197"/>
      <c r="EZ20" s="197"/>
      <c r="FA20" s="197"/>
      <c r="FB20" s="197"/>
      <c r="FC20" s="197"/>
      <c r="FD20" s="197"/>
      <c r="FE20" s="197"/>
      <c r="FF20" s="197"/>
      <c r="FG20" s="197"/>
      <c r="FH20" s="197"/>
      <c r="FI20" s="197"/>
      <c r="FJ20" s="197"/>
      <c r="FK20" s="197"/>
      <c r="FL20" s="197"/>
      <c r="FM20" s="197"/>
      <c r="FN20" s="197"/>
      <c r="FO20" s="197"/>
      <c r="FP20" s="197"/>
      <c r="FQ20" s="197"/>
      <c r="FR20" s="197"/>
      <c r="FS20" s="197"/>
      <c r="FT20" s="197"/>
      <c r="FU20" s="197"/>
      <c r="FV20" s="197"/>
      <c r="FW20" s="197"/>
      <c r="FX20" s="197"/>
      <c r="FY20" s="197"/>
      <c r="FZ20" s="197"/>
      <c r="GA20" s="197"/>
      <c r="GB20" s="197"/>
      <c r="GC20" s="197"/>
      <c r="GD20" s="197"/>
      <c r="GE20" s="197"/>
      <c r="GF20" s="197"/>
      <c r="GG20" s="197"/>
      <c r="GH20" s="197"/>
      <c r="GI20" s="197"/>
      <c r="GJ20" s="197"/>
      <c r="GK20" s="197"/>
      <c r="GL20" s="197"/>
      <c r="GM20" s="197"/>
      <c r="GN20" s="197"/>
      <c r="GO20" s="197"/>
      <c r="GP20" s="197"/>
      <c r="GQ20" s="197"/>
      <c r="GR20" s="197"/>
      <c r="GS20" s="197"/>
      <c r="GT20" s="197"/>
      <c r="GU20" s="197"/>
      <c r="GV20" s="197"/>
      <c r="GW20" s="197"/>
      <c r="GX20" s="197"/>
      <c r="GY20" s="197"/>
      <c r="GZ20" s="197"/>
      <c r="HA20" s="197"/>
      <c r="HB20" s="197"/>
      <c r="HC20" s="197"/>
      <c r="HD20" s="197"/>
      <c r="HE20" s="197"/>
      <c r="HF20" s="197"/>
      <c r="HG20" s="197"/>
      <c r="HH20" s="197"/>
      <c r="HI20" s="197"/>
      <c r="HJ20" s="197"/>
      <c r="HK20" s="197"/>
      <c r="HL20" s="197"/>
      <c r="HM20" s="197"/>
      <c r="HN20" s="197"/>
      <c r="HO20" s="197"/>
      <c r="HP20" s="197"/>
      <c r="HQ20" s="197"/>
      <c r="HR20" s="197"/>
      <c r="HS20" s="197"/>
      <c r="HT20" s="197"/>
      <c r="HU20" s="197"/>
      <c r="HV20" s="197"/>
      <c r="HW20" s="197"/>
      <c r="HX20" s="197"/>
      <c r="HY20" s="197"/>
      <c r="HZ20" s="197"/>
      <c r="IA20" s="197"/>
      <c r="IB20" s="197"/>
      <c r="IC20" s="197"/>
      <c r="ID20" s="197"/>
      <c r="IE20" s="197"/>
      <c r="IF20" s="197"/>
      <c r="IG20" s="197"/>
      <c r="IH20" s="197"/>
      <c r="II20" s="197"/>
      <c r="IJ20" s="197"/>
      <c r="IK20" s="197"/>
      <c r="IL20" s="197"/>
      <c r="IM20" s="197"/>
      <c r="IN20" s="197"/>
      <c r="IO20" s="197"/>
      <c r="IP20" s="197"/>
      <c r="IQ20" s="197"/>
      <c r="IR20" s="197"/>
      <c r="IS20" s="197"/>
      <c r="IT20" s="197"/>
      <c r="IU20" s="197"/>
      <c r="IV20" s="197"/>
      <c r="IW20" s="197"/>
      <c r="IX20" s="197"/>
      <c r="IY20" s="197"/>
      <c r="IZ20" s="197"/>
      <c r="JA20" s="197"/>
      <c r="JB20" s="197"/>
      <c r="JC20" s="197"/>
      <c r="JD20" s="197"/>
      <c r="JE20" s="197"/>
      <c r="JF20" s="197"/>
      <c r="JG20" s="197"/>
      <c r="JH20" s="197"/>
      <c r="JI20" s="197"/>
      <c r="JJ20" s="197"/>
      <c r="JK20" s="197"/>
      <c r="JL20" s="197"/>
      <c r="JM20" s="197"/>
      <c r="JN20" s="197"/>
      <c r="JO20" s="197"/>
      <c r="JP20" s="197"/>
      <c r="JQ20" s="197"/>
      <c r="JR20" s="197"/>
      <c r="JS20" s="197"/>
      <c r="JT20" s="197"/>
      <c r="JU20" s="197"/>
      <c r="JV20" s="197"/>
      <c r="JW20" s="197"/>
      <c r="JX20" s="197"/>
      <c r="JY20" s="197"/>
      <c r="JZ20" s="197"/>
      <c r="KA20" s="197"/>
      <c r="KB20" s="197"/>
      <c r="KC20" s="197"/>
      <c r="KD20" s="197"/>
      <c r="KE20" s="197"/>
      <c r="KF20" s="197"/>
      <c r="KG20" s="197"/>
      <c r="KH20" s="197"/>
      <c r="KI20" s="197"/>
      <c r="KJ20" s="197"/>
      <c r="KK20" s="197"/>
      <c r="KL20" s="197"/>
      <c r="KM20" s="197"/>
      <c r="KN20" s="197"/>
      <c r="KO20" s="197"/>
      <c r="KP20" s="197"/>
      <c r="KQ20" s="197"/>
      <c r="KR20" s="197"/>
      <c r="KS20" s="197"/>
      <c r="KT20" s="197"/>
      <c r="KU20" s="197"/>
      <c r="KV20" s="197"/>
      <c r="KW20" s="197"/>
      <c r="KX20" s="197"/>
      <c r="KY20" s="197"/>
      <c r="KZ20" s="197"/>
      <c r="LA20" s="197"/>
      <c r="LB20" s="197"/>
      <c r="LC20" s="197"/>
      <c r="LD20" s="197"/>
      <c r="LE20" s="197"/>
      <c r="LF20" s="197"/>
      <c r="LG20" s="197"/>
      <c r="LH20" s="197"/>
      <c r="LI20" s="197"/>
      <c r="LJ20" s="197"/>
      <c r="LK20" s="197"/>
      <c r="LL20" s="197"/>
      <c r="LM20" s="197"/>
      <c r="LN20" s="197"/>
      <c r="LO20" s="197"/>
      <c r="LP20" s="197"/>
      <c r="LQ20" s="197"/>
      <c r="LR20" s="197"/>
      <c r="LS20" s="197"/>
      <c r="LT20" s="197"/>
      <c r="LU20" s="197"/>
      <c r="LV20" s="197"/>
      <c r="LW20" s="197"/>
      <c r="LX20" s="197"/>
      <c r="LY20" s="197"/>
      <c r="LZ20" s="197"/>
      <c r="MA20" s="197"/>
      <c r="MB20" s="197"/>
      <c r="MC20" s="197"/>
      <c r="MD20" s="197"/>
      <c r="ME20" s="197"/>
      <c r="MF20" s="197"/>
      <c r="MG20" s="197"/>
      <c r="MH20" s="197"/>
      <c r="MI20" s="197"/>
      <c r="MJ20" s="197"/>
      <c r="MK20" s="197"/>
      <c r="ML20" s="197"/>
      <c r="MM20" s="197"/>
      <c r="MN20" s="197"/>
      <c r="MO20" s="197"/>
      <c r="MP20" s="197"/>
      <c r="MQ20" s="197"/>
      <c r="MR20" s="197"/>
      <c r="MS20" s="197"/>
      <c r="MT20" s="197"/>
      <c r="MU20" s="197"/>
      <c r="MV20" s="197"/>
      <c r="MW20" s="197"/>
      <c r="MX20" s="197"/>
      <c r="MY20" s="197"/>
      <c r="MZ20" s="197"/>
      <c r="NA20" s="197"/>
      <c r="NB20" s="197"/>
      <c r="NC20" s="197"/>
      <c r="ND20" s="197"/>
      <c r="NE20" s="197"/>
      <c r="NF20" s="197"/>
      <c r="NG20" s="197"/>
      <c r="NH20" s="197"/>
      <c r="NI20" s="197"/>
      <c r="NJ20" s="197"/>
      <c r="NK20" s="197"/>
      <c r="NL20" s="197"/>
      <c r="NM20" s="197"/>
      <c r="NN20" s="197"/>
      <c r="NO20" s="197"/>
      <c r="NP20" s="197"/>
      <c r="NQ20" s="197"/>
      <c r="NR20" s="197"/>
      <c r="NS20" s="197"/>
      <c r="NT20" s="197"/>
      <c r="NU20" s="197"/>
      <c r="NV20" s="197"/>
      <c r="NW20" s="197"/>
      <c r="NX20" s="197"/>
      <c r="NY20" s="197"/>
      <c r="NZ20" s="197"/>
      <c r="OA20" s="197"/>
      <c r="OB20" s="197"/>
      <c r="OC20" s="197"/>
      <c r="OD20" s="197"/>
      <c r="OE20" s="197"/>
      <c r="OF20" s="197"/>
      <c r="OG20" s="197"/>
      <c r="OH20" s="197"/>
      <c r="OI20" s="197"/>
      <c r="OJ20" s="197"/>
      <c r="OK20" s="197"/>
      <c r="OL20" s="197"/>
      <c r="OM20" s="197"/>
      <c r="ON20" s="197"/>
      <c r="OO20" s="197"/>
      <c r="OP20" s="197"/>
      <c r="OQ20" s="197"/>
      <c r="OR20" s="197"/>
      <c r="OS20" s="197"/>
      <c r="OT20" s="197"/>
      <c r="OU20" s="197"/>
      <c r="OV20" s="197"/>
      <c r="OW20" s="197"/>
      <c r="OX20" s="197"/>
      <c r="OY20" s="197"/>
      <c r="OZ20" s="197"/>
      <c r="PA20" s="197"/>
      <c r="PB20" s="197"/>
      <c r="PC20" s="197"/>
      <c r="PD20" s="197"/>
      <c r="PE20" s="197"/>
      <c r="PF20" s="197"/>
      <c r="PG20" s="197"/>
      <c r="PH20" s="197"/>
      <c r="PI20" s="197"/>
      <c r="PJ20" s="197"/>
      <c r="PK20" s="197"/>
      <c r="PL20" s="197"/>
      <c r="PM20" s="197"/>
      <c r="PN20" s="197"/>
      <c r="PO20" s="197"/>
      <c r="PP20" s="197"/>
      <c r="PQ20" s="197"/>
      <c r="PR20" s="197"/>
      <c r="PS20" s="197"/>
      <c r="PT20" s="197"/>
      <c r="PU20" s="197"/>
      <c r="PV20" s="197"/>
      <c r="PW20" s="197"/>
      <c r="PX20" s="197"/>
      <c r="PY20" s="197"/>
      <c r="PZ20" s="197"/>
      <c r="QA20" s="197"/>
      <c r="QB20" s="197"/>
      <c r="QC20" s="197"/>
      <c r="QD20" s="197"/>
      <c r="QE20" s="197"/>
      <c r="QF20" s="197"/>
      <c r="QG20" s="197"/>
      <c r="QH20" s="197"/>
      <c r="QI20" s="197"/>
      <c r="QJ20" s="197"/>
      <c r="QK20" s="197"/>
      <c r="QL20" s="197"/>
      <c r="QM20" s="197"/>
      <c r="QN20" s="197"/>
      <c r="QO20" s="197"/>
      <c r="QP20" s="197"/>
      <c r="QQ20" s="197"/>
      <c r="QR20" s="197"/>
      <c r="QS20" s="197"/>
      <c r="QT20" s="197"/>
      <c r="QU20" s="197"/>
      <c r="QV20" s="197"/>
      <c r="QW20" s="197"/>
      <c r="QX20" s="197"/>
      <c r="QY20" s="197"/>
      <c r="QZ20" s="197"/>
      <c r="RA20" s="197"/>
      <c r="RB20" s="197"/>
      <c r="RC20" s="197"/>
      <c r="RD20" s="197"/>
      <c r="RE20" s="197"/>
      <c r="RF20" s="197"/>
      <c r="RG20" s="197"/>
      <c r="RH20" s="197"/>
      <c r="RI20" s="197"/>
      <c r="RJ20" s="197"/>
      <c r="RK20" s="197"/>
      <c r="RL20" s="197"/>
      <c r="RM20" s="197"/>
      <c r="RN20" s="197"/>
      <c r="RO20" s="197"/>
      <c r="RP20" s="197"/>
      <c r="RQ20" s="197"/>
      <c r="RR20" s="197"/>
      <c r="RS20" s="197"/>
      <c r="RT20" s="197"/>
      <c r="RU20" s="197"/>
      <c r="RV20" s="197"/>
      <c r="RW20" s="197"/>
      <c r="RX20" s="197"/>
      <c r="RY20" s="197"/>
      <c r="RZ20" s="197"/>
      <c r="SA20" s="197"/>
      <c r="SB20" s="197"/>
      <c r="SC20" s="197"/>
      <c r="SD20" s="197"/>
      <c r="SE20" s="197"/>
      <c r="SF20" s="197"/>
      <c r="SG20" s="197"/>
      <c r="SH20" s="197"/>
      <c r="SI20" s="197"/>
      <c r="SJ20" s="197"/>
      <c r="SK20" s="197"/>
      <c r="SL20" s="197"/>
      <c r="SM20" s="197"/>
      <c r="SN20" s="197"/>
      <c r="SO20" s="197"/>
      <c r="SP20" s="197"/>
      <c r="SQ20" s="197"/>
      <c r="SR20" s="197"/>
      <c r="SS20" s="197"/>
      <c r="ST20" s="197"/>
      <c r="SU20" s="197"/>
      <c r="SV20" s="197"/>
      <c r="SW20" s="197"/>
      <c r="SX20" s="197"/>
      <c r="SY20" s="197"/>
      <c r="SZ20" s="197"/>
      <c r="TA20" s="197"/>
      <c r="TB20" s="197"/>
      <c r="TC20" s="197"/>
      <c r="TD20" s="197"/>
      <c r="TE20" s="197"/>
      <c r="TF20" s="197"/>
      <c r="TG20" s="197"/>
      <c r="TH20" s="197"/>
      <c r="TI20" s="197"/>
      <c r="TJ20" s="197"/>
      <c r="TK20" s="197"/>
      <c r="TL20" s="197"/>
      <c r="TM20" s="197"/>
      <c r="TN20" s="197"/>
      <c r="TO20" s="197"/>
      <c r="TP20" s="197"/>
      <c r="TQ20" s="197"/>
      <c r="TR20" s="197"/>
      <c r="TS20" s="197"/>
      <c r="TT20" s="197"/>
      <c r="TU20" s="197"/>
      <c r="TV20" s="197"/>
      <c r="TW20" s="197"/>
      <c r="TX20" s="197"/>
      <c r="TY20" s="197"/>
      <c r="TZ20" s="197"/>
      <c r="UA20" s="197"/>
      <c r="UB20" s="197"/>
      <c r="UC20" s="197"/>
      <c r="UD20" s="197"/>
      <c r="UE20" s="197"/>
      <c r="UF20" s="197"/>
      <c r="UG20" s="197"/>
      <c r="UH20" s="197"/>
      <c r="UI20" s="197"/>
      <c r="UJ20" s="197"/>
      <c r="UK20" s="197"/>
      <c r="UL20" s="197"/>
      <c r="UM20" s="197"/>
      <c r="UN20" s="197"/>
      <c r="UO20" s="197"/>
      <c r="UP20" s="197"/>
      <c r="UQ20" s="197"/>
      <c r="UR20" s="197"/>
      <c r="US20" s="197"/>
      <c r="UT20" s="197"/>
      <c r="UU20" s="197"/>
      <c r="UV20" s="197"/>
      <c r="UW20" s="197"/>
      <c r="UX20" s="197"/>
      <c r="UY20" s="197"/>
      <c r="UZ20" s="197"/>
      <c r="VA20" s="197"/>
      <c r="VB20" s="197"/>
      <c r="VC20" s="197"/>
      <c r="VD20" s="197"/>
      <c r="VE20" s="197"/>
      <c r="VF20" s="197"/>
      <c r="VG20" s="197"/>
      <c r="VH20" s="197"/>
      <c r="VI20" s="197"/>
      <c r="VJ20" s="197"/>
      <c r="VK20" s="197"/>
      <c r="VL20" s="197"/>
      <c r="VM20" s="197"/>
      <c r="VN20" s="197"/>
      <c r="VO20" s="197"/>
      <c r="VP20" s="197"/>
      <c r="VQ20" s="197"/>
      <c r="VR20" s="197"/>
      <c r="VS20" s="197"/>
      <c r="VT20" s="197"/>
      <c r="VU20" s="197"/>
      <c r="VV20" s="197"/>
      <c r="VW20" s="197"/>
      <c r="VX20" s="197"/>
      <c r="VY20" s="197"/>
      <c r="VZ20" s="197"/>
      <c r="WA20" s="197"/>
      <c r="WB20" s="197"/>
      <c r="WC20" s="197"/>
      <c r="WD20" s="197"/>
      <c r="WE20" s="197"/>
      <c r="WF20" s="197"/>
      <c r="WG20" s="197"/>
      <c r="WH20" s="197"/>
      <c r="WI20" s="197"/>
      <c r="WJ20" s="197"/>
      <c r="WK20" s="197"/>
      <c r="WL20" s="197"/>
      <c r="WM20" s="197"/>
      <c r="WN20" s="197"/>
      <c r="WO20" s="197"/>
      <c r="WP20" s="197"/>
      <c r="WQ20" s="197"/>
      <c r="WR20" s="197"/>
      <c r="WS20" s="197"/>
      <c r="WT20" s="197"/>
      <c r="WU20" s="197"/>
      <c r="WV20" s="197"/>
      <c r="WW20" s="197"/>
      <c r="WX20" s="197"/>
      <c r="WY20" s="197"/>
      <c r="WZ20" s="197"/>
      <c r="XA20" s="197"/>
      <c r="XB20" s="197"/>
      <c r="XC20" s="197"/>
      <c r="XD20" s="197"/>
      <c r="XE20" s="197"/>
      <c r="XF20" s="197"/>
      <c r="XG20" s="197"/>
      <c r="XH20" s="197"/>
      <c r="XI20" s="197"/>
      <c r="XJ20" s="197"/>
      <c r="XK20" s="197"/>
      <c r="XL20" s="197"/>
      <c r="XM20" s="197"/>
      <c r="XN20" s="197"/>
      <c r="XO20" s="197"/>
      <c r="XP20" s="197"/>
      <c r="XQ20" s="197"/>
      <c r="XR20" s="197"/>
      <c r="XS20" s="197"/>
      <c r="XT20" s="197"/>
      <c r="XU20" s="197"/>
      <c r="XV20" s="197"/>
      <c r="XW20" s="197"/>
      <c r="XX20" s="197"/>
      <c r="XY20" s="197"/>
      <c r="XZ20" s="197"/>
      <c r="YA20" s="197"/>
      <c r="YB20" s="197"/>
      <c r="YC20" s="197"/>
      <c r="YD20" s="197"/>
      <c r="YE20" s="197"/>
      <c r="YF20" s="197"/>
      <c r="YG20" s="197"/>
      <c r="YH20" s="197"/>
      <c r="YI20" s="197"/>
      <c r="YJ20" s="197"/>
      <c r="YK20" s="197"/>
      <c r="YL20" s="197"/>
      <c r="YM20" s="197"/>
      <c r="YN20" s="197"/>
      <c r="YO20" s="197"/>
      <c r="YP20" s="197"/>
      <c r="YQ20" s="197"/>
      <c r="YR20" s="197"/>
      <c r="YS20" s="197"/>
      <c r="YT20" s="197"/>
      <c r="YU20" s="197"/>
      <c r="YV20" s="197"/>
      <c r="YW20" s="197"/>
      <c r="YX20" s="197"/>
      <c r="YY20" s="197"/>
      <c r="YZ20" s="197"/>
      <c r="ZA20" s="197"/>
      <c r="ZB20" s="197"/>
      <c r="ZC20" s="197"/>
      <c r="ZD20" s="197"/>
      <c r="ZE20" s="197"/>
      <c r="ZF20" s="197"/>
      <c r="ZG20" s="197"/>
      <c r="ZH20" s="197"/>
      <c r="ZI20" s="197"/>
      <c r="ZJ20" s="197"/>
      <c r="ZK20" s="197"/>
      <c r="ZL20" s="197"/>
      <c r="ZM20" s="197"/>
      <c r="ZN20" s="197"/>
      <c r="ZO20" s="197"/>
      <c r="ZP20" s="197"/>
      <c r="ZQ20" s="197"/>
      <c r="ZR20" s="197"/>
      <c r="ZS20" s="197"/>
      <c r="ZT20" s="197"/>
      <c r="ZU20" s="197"/>
      <c r="ZV20" s="197"/>
      <c r="ZW20" s="197"/>
      <c r="ZX20" s="197"/>
      <c r="ZY20" s="197"/>
      <c r="ZZ20" s="197"/>
      <c r="AAA20" s="197"/>
      <c r="AAB20" s="197"/>
      <c r="AAC20" s="197"/>
      <c r="AAD20" s="197"/>
      <c r="AAE20" s="197"/>
      <c r="AAF20" s="197"/>
      <c r="AAG20" s="197"/>
      <c r="AAH20" s="197"/>
      <c r="AAI20" s="197"/>
      <c r="AAJ20" s="197"/>
      <c r="AAK20" s="197"/>
      <c r="AAL20" s="197"/>
      <c r="AAM20" s="197"/>
      <c r="AAN20" s="197"/>
      <c r="AAO20" s="197"/>
      <c r="AAP20" s="197"/>
      <c r="AAQ20" s="197"/>
      <c r="AAR20" s="197"/>
      <c r="AAS20" s="197"/>
      <c r="AAT20" s="197"/>
      <c r="AAU20" s="197"/>
      <c r="AAV20" s="197"/>
      <c r="AAW20" s="197"/>
      <c r="AAX20" s="197"/>
      <c r="AAY20" s="197"/>
      <c r="AAZ20" s="197"/>
      <c r="ABA20" s="197"/>
      <c r="ABB20" s="197"/>
      <c r="ABC20" s="197"/>
      <c r="ABD20" s="197"/>
      <c r="ABE20" s="197"/>
      <c r="ABF20" s="197"/>
      <c r="ABG20" s="197"/>
      <c r="ABH20" s="197"/>
      <c r="ABI20" s="197"/>
      <c r="ABJ20" s="197"/>
      <c r="ABK20" s="197"/>
      <c r="ABL20" s="197"/>
      <c r="ABM20" s="197"/>
      <c r="ABN20" s="197"/>
      <c r="ABO20" s="197"/>
      <c r="ABP20" s="197"/>
      <c r="ABQ20" s="197"/>
      <c r="ABR20" s="197"/>
      <c r="ABS20" s="197"/>
      <c r="ABT20" s="197"/>
      <c r="ABU20" s="197"/>
      <c r="ABV20" s="197"/>
      <c r="ABW20" s="197"/>
      <c r="ABX20" s="197"/>
      <c r="ABY20" s="197"/>
      <c r="ABZ20" s="197"/>
      <c r="ACA20" s="197"/>
      <c r="ACB20" s="197"/>
      <c r="ACC20" s="197"/>
      <c r="ACD20" s="197"/>
      <c r="ACE20" s="197"/>
      <c r="ACF20" s="197"/>
      <c r="ACG20" s="197"/>
      <c r="ACH20" s="197"/>
      <c r="ACI20" s="197"/>
      <c r="ACJ20" s="197"/>
      <c r="ACK20" s="197"/>
      <c r="ACL20" s="197"/>
      <c r="ACM20" s="197"/>
      <c r="ACN20" s="197"/>
      <c r="ACO20" s="197"/>
      <c r="ACP20" s="197"/>
      <c r="ACQ20" s="197"/>
      <c r="ACR20" s="197"/>
      <c r="ACS20" s="197"/>
      <c r="ACT20" s="197"/>
      <c r="ACU20" s="197"/>
      <c r="ACV20" s="197"/>
      <c r="ACW20" s="197"/>
      <c r="ACX20" s="197"/>
      <c r="ACY20" s="197"/>
      <c r="ACZ20" s="197"/>
      <c r="ADA20" s="197"/>
      <c r="ADB20" s="197"/>
      <c r="ADC20" s="197"/>
      <c r="ADD20" s="197"/>
      <c r="ADE20" s="197"/>
      <c r="ADF20" s="197"/>
      <c r="ADG20" s="197"/>
      <c r="ADH20" s="197"/>
      <c r="ADI20" s="197"/>
      <c r="ADJ20" s="197"/>
      <c r="ADK20" s="197"/>
      <c r="ADL20" s="197"/>
      <c r="ADM20" s="197"/>
      <c r="ADN20" s="197"/>
      <c r="ADO20" s="197"/>
      <c r="ADP20" s="197"/>
      <c r="ADQ20" s="197"/>
      <c r="ADR20" s="197"/>
      <c r="ADS20" s="197"/>
      <c r="ADT20" s="197"/>
      <c r="ADU20" s="197"/>
      <c r="ADV20" s="197"/>
      <c r="ADW20" s="197"/>
      <c r="ADX20" s="197"/>
      <c r="ADY20" s="197"/>
      <c r="ADZ20" s="197"/>
      <c r="AEA20" s="197"/>
      <c r="AEB20" s="197"/>
      <c r="AEC20" s="197"/>
      <c r="AED20" s="197"/>
      <c r="AEE20" s="197"/>
      <c r="AEF20" s="197"/>
      <c r="AEG20" s="197"/>
      <c r="AEH20" s="197"/>
      <c r="AEI20" s="197"/>
      <c r="AEJ20" s="197"/>
      <c r="AEK20" s="197"/>
      <c r="AEL20" s="197"/>
      <c r="AEM20" s="197"/>
      <c r="AEN20" s="197"/>
      <c r="AEO20" s="197"/>
      <c r="AEP20" s="197"/>
      <c r="AEQ20" s="197"/>
      <c r="AER20" s="197"/>
      <c r="AES20" s="197"/>
      <c r="AET20" s="197"/>
      <c r="AEU20" s="197"/>
      <c r="AEV20" s="197"/>
      <c r="AEW20" s="197"/>
      <c r="AEX20" s="197"/>
      <c r="AEY20" s="197"/>
      <c r="AEZ20" s="197"/>
      <c r="AFA20" s="197"/>
      <c r="AFB20" s="197"/>
      <c r="AFC20" s="197"/>
      <c r="AFD20" s="197"/>
      <c r="AFE20" s="197"/>
      <c r="AFF20" s="197"/>
      <c r="AFG20" s="197"/>
      <c r="AFH20" s="197"/>
      <c r="AFI20" s="197"/>
      <c r="AFJ20" s="197"/>
      <c r="AFK20" s="197"/>
      <c r="AFL20" s="197"/>
      <c r="AFM20" s="197"/>
      <c r="AFN20" s="197"/>
      <c r="AFO20" s="197"/>
      <c r="AFP20" s="197"/>
      <c r="AFQ20" s="197"/>
      <c r="AFR20" s="197"/>
      <c r="AFS20" s="197"/>
      <c r="AFT20" s="197"/>
      <c r="AFU20" s="197"/>
      <c r="AFV20" s="197"/>
      <c r="AFW20" s="197"/>
      <c r="AFX20" s="197"/>
      <c r="AFY20" s="197"/>
      <c r="AFZ20" s="197"/>
      <c r="AGA20" s="197"/>
      <c r="AGB20" s="197"/>
      <c r="AGC20" s="197"/>
      <c r="AGD20" s="197"/>
      <c r="AGE20" s="197"/>
      <c r="AGF20" s="197"/>
      <c r="AGG20" s="197"/>
      <c r="AGH20" s="197"/>
      <c r="AGI20" s="197"/>
      <c r="AGJ20" s="197"/>
      <c r="AGK20" s="197"/>
      <c r="AGL20" s="197"/>
      <c r="AGM20" s="197"/>
      <c r="AGN20" s="197"/>
      <c r="AGO20" s="197"/>
      <c r="AGP20" s="197"/>
      <c r="AGQ20" s="197"/>
      <c r="AGR20" s="197"/>
      <c r="AGS20" s="197"/>
      <c r="AGT20" s="197"/>
      <c r="AGU20" s="197"/>
      <c r="AGV20" s="197"/>
      <c r="AGW20" s="197"/>
      <c r="AGX20" s="197"/>
      <c r="AGY20" s="197"/>
      <c r="AGZ20" s="197"/>
      <c r="AHA20" s="197"/>
      <c r="AHB20" s="197"/>
      <c r="AHC20" s="197"/>
      <c r="AHD20" s="197"/>
      <c r="AHE20" s="197"/>
      <c r="AHF20" s="197"/>
      <c r="AHG20" s="197"/>
      <c r="AHH20" s="197"/>
      <c r="AHI20" s="197"/>
      <c r="AHJ20" s="197"/>
      <c r="AHK20" s="197"/>
      <c r="AHL20" s="197"/>
      <c r="AHM20" s="197"/>
      <c r="AHN20" s="197"/>
      <c r="AHO20" s="197"/>
      <c r="AHP20" s="197"/>
      <c r="AHQ20" s="197"/>
      <c r="AHR20" s="197"/>
      <c r="AHS20" s="197"/>
      <c r="AHT20" s="197"/>
      <c r="AHU20" s="197"/>
      <c r="AHV20" s="197"/>
      <c r="AHW20" s="197"/>
      <c r="AHX20" s="197"/>
      <c r="AHY20" s="197"/>
      <c r="AHZ20" s="197"/>
      <c r="AIA20" s="197"/>
      <c r="AIB20" s="197"/>
      <c r="AIC20" s="197"/>
      <c r="AID20" s="197"/>
      <c r="AIE20" s="197"/>
      <c r="AIF20" s="197"/>
      <c r="AIG20" s="197"/>
      <c r="AIH20" s="197"/>
      <c r="AII20" s="197"/>
      <c r="AIJ20" s="197"/>
      <c r="AIK20" s="197"/>
      <c r="AIL20" s="197"/>
      <c r="AIM20" s="197"/>
      <c r="AIN20" s="197"/>
      <c r="AIO20" s="197"/>
      <c r="AIP20" s="197"/>
      <c r="AIQ20" s="197"/>
      <c r="AIR20" s="197"/>
      <c r="AIS20" s="197"/>
      <c r="AIT20" s="197"/>
      <c r="AIU20" s="197"/>
      <c r="AIV20" s="197"/>
      <c r="AIW20" s="197"/>
      <c r="AIX20" s="197"/>
      <c r="AIY20" s="197"/>
      <c r="AIZ20" s="197"/>
      <c r="AJA20" s="197"/>
      <c r="AJB20" s="197"/>
      <c r="AJC20" s="197"/>
      <c r="AJD20" s="197"/>
      <c r="AJE20" s="197"/>
      <c r="AJF20" s="197"/>
      <c r="AJG20" s="197"/>
      <c r="AJH20" s="197"/>
      <c r="AJI20" s="197"/>
      <c r="AJJ20" s="197"/>
      <c r="AJK20" s="197"/>
      <c r="AJL20" s="197"/>
      <c r="AJM20" s="197"/>
      <c r="AJN20" s="197"/>
      <c r="AJO20" s="197"/>
      <c r="AJP20" s="197"/>
      <c r="AJQ20" s="197"/>
      <c r="AJR20" s="197"/>
      <c r="AJS20" s="197"/>
      <c r="AJT20" s="197"/>
      <c r="AJU20" s="197"/>
      <c r="AJV20" s="197"/>
      <c r="AJW20" s="197"/>
      <c r="AJX20" s="197"/>
      <c r="AJY20" s="197"/>
      <c r="AJZ20" s="197"/>
      <c r="AKA20" s="197"/>
      <c r="AKB20" s="197"/>
      <c r="AKC20" s="197"/>
      <c r="AKD20" s="197"/>
      <c r="AKE20" s="197"/>
      <c r="AKF20" s="197"/>
      <c r="AKG20" s="197"/>
      <c r="AKH20" s="197"/>
      <c r="AKI20" s="197"/>
      <c r="AKJ20" s="197"/>
      <c r="AKK20" s="197"/>
      <c r="AKL20" s="197"/>
      <c r="AKM20" s="197"/>
      <c r="AKN20" s="197"/>
      <c r="AKO20" s="197"/>
      <c r="AKP20" s="197"/>
      <c r="AKQ20" s="197"/>
      <c r="AKR20" s="197"/>
      <c r="AKS20" s="197"/>
      <c r="AKT20" s="197"/>
      <c r="AKU20" s="197"/>
      <c r="AKV20" s="197"/>
      <c r="AKW20" s="197"/>
      <c r="AKX20" s="197"/>
      <c r="AKY20" s="197"/>
      <c r="AKZ20" s="197"/>
      <c r="ALA20" s="197"/>
      <c r="ALB20" s="197"/>
      <c r="ALC20" s="197"/>
      <c r="ALD20" s="197"/>
      <c r="ALE20" s="197"/>
      <c r="ALF20" s="197"/>
      <c r="ALG20" s="197"/>
      <c r="ALH20" s="197"/>
      <c r="ALI20" s="197"/>
      <c r="ALJ20" s="197"/>
      <c r="ALK20" s="197"/>
      <c r="ALL20" s="197"/>
      <c r="ALM20" s="197"/>
      <c r="ALN20" s="197"/>
      <c r="ALO20" s="197"/>
      <c r="ALP20" s="197"/>
      <c r="ALQ20" s="197"/>
      <c r="ALR20" s="197"/>
      <c r="ALS20" s="197"/>
      <c r="ALT20" s="197"/>
      <c r="ALU20" s="197"/>
      <c r="ALV20" s="197"/>
      <c r="ALW20" s="197"/>
      <c r="ALX20" s="197"/>
      <c r="ALY20" s="197"/>
      <c r="ALZ20" s="197"/>
      <c r="AMA20" s="197"/>
      <c r="AMB20" s="197"/>
      <c r="AMC20" s="197"/>
      <c r="AMD20" s="197"/>
      <c r="AME20" s="197"/>
      <c r="AMF20" s="197"/>
      <c r="AMG20" s="197"/>
      <c r="AMH20" s="197"/>
      <c r="AMI20" s="197"/>
      <c r="AMJ20" s="197"/>
      <c r="AMK20" s="197"/>
      <c r="AML20" s="197"/>
      <c r="AMM20" s="197"/>
      <c r="AMN20" s="197"/>
      <c r="AMO20" s="197"/>
      <c r="AMP20" s="197"/>
      <c r="AMQ20" s="197"/>
      <c r="AMR20" s="197"/>
      <c r="AMS20" s="197"/>
      <c r="AMT20" s="197"/>
      <c r="AMU20" s="197"/>
      <c r="AMV20" s="197"/>
      <c r="AMW20" s="197"/>
      <c r="AMX20" s="197"/>
      <c r="AMY20" s="197"/>
      <c r="AMZ20" s="197"/>
      <c r="ANA20" s="197"/>
      <c r="ANB20" s="197"/>
      <c r="ANC20" s="197"/>
      <c r="AND20" s="197"/>
      <c r="ANE20" s="197"/>
      <c r="ANF20" s="197"/>
      <c r="ANG20" s="197"/>
      <c r="ANH20" s="197"/>
      <c r="ANI20" s="197"/>
      <c r="ANJ20" s="197"/>
      <c r="ANK20" s="197"/>
      <c r="ANL20" s="197"/>
      <c r="ANM20" s="197"/>
      <c r="ANN20" s="197"/>
      <c r="ANO20" s="197"/>
      <c r="ANP20" s="197"/>
      <c r="ANQ20" s="197"/>
      <c r="ANR20" s="197"/>
      <c r="ANS20" s="197"/>
      <c r="ANT20" s="197"/>
      <c r="ANU20" s="197"/>
      <c r="ANV20" s="197"/>
      <c r="ANW20" s="197"/>
      <c r="ANX20" s="197"/>
      <c r="ANY20" s="197"/>
      <c r="ANZ20" s="197"/>
      <c r="AOA20" s="197"/>
      <c r="AOB20" s="197"/>
      <c r="AOC20" s="197"/>
      <c r="AOD20" s="197"/>
      <c r="AOE20" s="197"/>
      <c r="AOF20" s="197"/>
      <c r="AOG20" s="197"/>
      <c r="AOH20" s="197"/>
      <c r="AOI20" s="197"/>
      <c r="AOJ20" s="197"/>
      <c r="AOK20" s="197"/>
      <c r="AOL20" s="197"/>
      <c r="AOM20" s="197"/>
      <c r="AON20" s="197"/>
      <c r="AOO20" s="197"/>
      <c r="AOP20" s="197"/>
      <c r="AOQ20" s="197"/>
      <c r="AOR20" s="197"/>
      <c r="AOS20" s="197"/>
      <c r="AOT20" s="197"/>
      <c r="AOU20" s="197"/>
      <c r="AOV20" s="197"/>
      <c r="AOW20" s="197"/>
      <c r="AOX20" s="197"/>
      <c r="AOY20" s="197"/>
      <c r="AOZ20" s="197"/>
      <c r="APA20" s="197"/>
      <c r="APB20" s="197"/>
      <c r="APC20" s="197"/>
      <c r="APD20" s="197"/>
      <c r="APE20" s="197"/>
      <c r="APF20" s="197"/>
      <c r="APG20" s="197"/>
      <c r="APH20" s="197"/>
      <c r="API20" s="197"/>
      <c r="APJ20" s="197"/>
      <c r="APK20" s="197"/>
      <c r="APL20" s="197"/>
      <c r="APM20" s="197"/>
      <c r="APN20" s="197"/>
      <c r="APO20" s="197"/>
      <c r="APP20" s="197"/>
      <c r="APQ20" s="197"/>
      <c r="APR20" s="197"/>
      <c r="APS20" s="197"/>
      <c r="APT20" s="197"/>
      <c r="APU20" s="197"/>
      <c r="APV20" s="197"/>
      <c r="APW20" s="197"/>
      <c r="APX20" s="197"/>
      <c r="APY20" s="197"/>
      <c r="APZ20" s="197"/>
      <c r="AQA20" s="197"/>
      <c r="AQB20" s="197"/>
      <c r="AQC20" s="197"/>
      <c r="AQD20" s="197"/>
      <c r="AQE20" s="197"/>
      <c r="AQF20" s="197"/>
      <c r="AQG20" s="197"/>
      <c r="AQH20" s="197"/>
      <c r="AQI20" s="197"/>
      <c r="AQJ20" s="197"/>
      <c r="AQK20" s="197"/>
      <c r="AQL20" s="197"/>
      <c r="AQM20" s="197"/>
      <c r="AQN20" s="197"/>
      <c r="AQO20" s="197"/>
      <c r="AQP20" s="197"/>
      <c r="AQQ20" s="197"/>
      <c r="AQR20" s="197"/>
      <c r="AQS20" s="197"/>
      <c r="AQT20" s="197"/>
      <c r="AQU20" s="197"/>
      <c r="AQV20" s="197"/>
      <c r="AQW20" s="197"/>
      <c r="AQX20" s="197"/>
      <c r="AQY20" s="197"/>
      <c r="AQZ20" s="197"/>
      <c r="ARA20" s="197"/>
      <c r="ARB20" s="197"/>
      <c r="ARC20" s="197"/>
      <c r="ARD20" s="197"/>
      <c r="ARE20" s="197"/>
      <c r="ARF20" s="197"/>
      <c r="ARG20" s="197"/>
      <c r="ARH20" s="197"/>
      <c r="ARI20" s="197"/>
      <c r="ARJ20" s="197"/>
      <c r="ARK20" s="197"/>
      <c r="ARL20" s="197"/>
      <c r="ARM20" s="197"/>
      <c r="ARN20" s="197"/>
      <c r="ARO20" s="197"/>
      <c r="ARP20" s="197"/>
      <c r="ARQ20" s="197"/>
      <c r="ARR20" s="197"/>
      <c r="ARS20" s="197"/>
      <c r="ART20" s="197"/>
      <c r="ARU20" s="197"/>
      <c r="ARV20" s="197"/>
      <c r="ARW20" s="197"/>
      <c r="ARX20" s="197"/>
      <c r="ARY20" s="197"/>
      <c r="ARZ20" s="197"/>
      <c r="ASA20" s="197"/>
      <c r="ASB20" s="197"/>
      <c r="ASC20" s="197"/>
      <c r="ASD20" s="197"/>
      <c r="ASE20" s="197"/>
      <c r="ASF20" s="197"/>
      <c r="ASG20" s="197"/>
      <c r="ASH20" s="197"/>
      <c r="ASI20" s="197"/>
      <c r="ASJ20" s="197"/>
      <c r="ASK20" s="197"/>
      <c r="ASL20" s="197"/>
      <c r="ASM20" s="197"/>
      <c r="ASN20" s="197"/>
      <c r="ASO20" s="197"/>
      <c r="ASP20" s="197"/>
      <c r="ASQ20" s="197"/>
      <c r="ASR20" s="197"/>
      <c r="ASS20" s="197"/>
      <c r="AST20" s="197"/>
      <c r="ASU20" s="197"/>
      <c r="ASV20" s="197"/>
      <c r="ASW20" s="197"/>
      <c r="ASX20" s="197"/>
      <c r="ASY20" s="197"/>
      <c r="ASZ20" s="197"/>
      <c r="ATA20" s="197"/>
      <c r="ATB20" s="197"/>
      <c r="ATC20" s="197"/>
      <c r="ATD20" s="197"/>
      <c r="ATE20" s="197"/>
      <c r="ATF20" s="197"/>
      <c r="ATG20" s="197"/>
      <c r="ATH20" s="197"/>
      <c r="ATI20" s="197"/>
      <c r="ATJ20" s="197"/>
      <c r="ATK20" s="197"/>
      <c r="ATL20" s="197"/>
      <c r="ATM20" s="197"/>
      <c r="ATN20" s="197"/>
      <c r="ATO20" s="197"/>
      <c r="ATP20" s="197"/>
      <c r="ATQ20" s="197"/>
      <c r="ATR20" s="197"/>
      <c r="ATS20" s="197"/>
      <c r="ATT20" s="197"/>
      <c r="ATU20" s="197"/>
      <c r="ATV20" s="197"/>
      <c r="ATW20" s="197"/>
      <c r="ATX20" s="197"/>
      <c r="ATY20" s="197"/>
      <c r="ATZ20" s="197"/>
      <c r="AUA20" s="197"/>
      <c r="AUB20" s="197"/>
      <c r="AUC20" s="197"/>
      <c r="AUD20" s="197"/>
      <c r="AUE20" s="197"/>
      <c r="AUF20" s="197"/>
      <c r="AUG20" s="197"/>
      <c r="AUH20" s="197"/>
      <c r="AUI20" s="197"/>
      <c r="AUJ20" s="197"/>
      <c r="AUK20" s="197"/>
      <c r="AUL20" s="197"/>
      <c r="AUM20" s="197"/>
      <c r="AUN20" s="197"/>
      <c r="AUO20" s="197"/>
      <c r="AUP20" s="197"/>
      <c r="AUQ20" s="197"/>
      <c r="AUR20" s="197"/>
      <c r="AUS20" s="197"/>
      <c r="AUT20" s="197"/>
      <c r="AUU20" s="197"/>
      <c r="AUV20" s="197"/>
      <c r="AUW20" s="197"/>
      <c r="AUX20" s="197"/>
      <c r="AUY20" s="197"/>
      <c r="AUZ20" s="197"/>
      <c r="AVA20" s="197"/>
      <c r="AVB20" s="197"/>
      <c r="AVC20" s="197"/>
      <c r="AVD20" s="197"/>
      <c r="AVE20" s="197"/>
      <c r="AVF20" s="197"/>
      <c r="AVG20" s="197"/>
      <c r="AVH20" s="197"/>
      <c r="AVI20" s="197"/>
      <c r="AVJ20" s="197"/>
      <c r="AVK20" s="197"/>
      <c r="AVL20" s="197"/>
      <c r="AVM20" s="197"/>
      <c r="AVN20" s="197"/>
      <c r="AVO20" s="197"/>
      <c r="AVP20" s="197"/>
      <c r="AVQ20" s="197"/>
      <c r="AVR20" s="197"/>
      <c r="AVS20" s="197"/>
      <c r="AVT20" s="197"/>
      <c r="AVU20" s="197"/>
      <c r="AVV20" s="197"/>
      <c r="AVW20" s="197"/>
      <c r="AVX20" s="197"/>
      <c r="AVY20" s="197"/>
      <c r="AVZ20" s="197"/>
      <c r="AWA20" s="197"/>
      <c r="AWB20" s="197"/>
      <c r="AWC20" s="197"/>
      <c r="AWD20" s="197"/>
      <c r="AWE20" s="197"/>
      <c r="AWF20" s="197"/>
      <c r="AWG20" s="197"/>
      <c r="AWH20" s="197"/>
      <c r="AWI20" s="197"/>
      <c r="AWJ20" s="197"/>
      <c r="AWK20" s="197"/>
      <c r="AWL20" s="197"/>
      <c r="AWM20" s="197"/>
      <c r="AWN20" s="197"/>
      <c r="AWO20" s="197"/>
      <c r="AWP20" s="197"/>
      <c r="AWQ20" s="197"/>
      <c r="AWR20" s="197"/>
      <c r="AWS20" s="197"/>
      <c r="AWT20" s="197"/>
      <c r="AWU20" s="197"/>
      <c r="AWV20" s="197"/>
      <c r="AWW20" s="197"/>
      <c r="AWX20" s="197"/>
      <c r="AWY20" s="197"/>
      <c r="AWZ20" s="197"/>
      <c r="AXA20" s="197"/>
      <c r="AXB20" s="197"/>
      <c r="AXC20" s="197"/>
      <c r="AXD20" s="197"/>
      <c r="AXE20" s="197"/>
      <c r="AXF20" s="197"/>
      <c r="AXG20" s="197"/>
      <c r="AXH20" s="197"/>
      <c r="AXI20" s="197"/>
      <c r="AXJ20" s="197"/>
      <c r="AXK20" s="197"/>
      <c r="AXL20" s="197"/>
      <c r="AXM20" s="197"/>
      <c r="AXN20" s="197"/>
      <c r="AXO20" s="197"/>
      <c r="AXP20" s="197"/>
      <c r="AXQ20" s="197"/>
      <c r="AXR20" s="197"/>
      <c r="AXS20" s="197"/>
      <c r="AXT20" s="197"/>
      <c r="AXU20" s="197"/>
      <c r="AXV20" s="197"/>
      <c r="AXW20" s="197"/>
      <c r="AXX20" s="197"/>
      <c r="AXY20" s="197"/>
      <c r="AXZ20" s="197"/>
      <c r="AYA20" s="197"/>
      <c r="AYB20" s="197"/>
      <c r="AYC20" s="197"/>
      <c r="AYD20" s="197"/>
      <c r="AYE20" s="197"/>
      <c r="AYF20" s="197"/>
      <c r="AYG20" s="197"/>
      <c r="AYH20" s="197"/>
      <c r="AYI20" s="197"/>
      <c r="AYJ20" s="197"/>
      <c r="AYK20" s="197"/>
      <c r="AYL20" s="197"/>
      <c r="AYM20" s="197"/>
      <c r="AYN20" s="197"/>
      <c r="AYO20" s="197"/>
      <c r="AYP20" s="197"/>
      <c r="AYQ20" s="197"/>
      <c r="AYR20" s="197"/>
      <c r="AYS20" s="197"/>
      <c r="AYT20" s="197"/>
      <c r="AYU20" s="197"/>
      <c r="AYV20" s="197"/>
      <c r="AYW20" s="197"/>
      <c r="AYX20" s="197"/>
      <c r="AYY20" s="197"/>
      <c r="AYZ20" s="197"/>
      <c r="AZA20" s="197"/>
      <c r="AZB20" s="197"/>
      <c r="AZC20" s="197"/>
      <c r="AZD20" s="197"/>
      <c r="AZE20" s="197"/>
      <c r="AZF20" s="197"/>
      <c r="AZG20" s="197"/>
      <c r="AZH20" s="197"/>
      <c r="AZI20" s="197"/>
      <c r="AZJ20" s="197"/>
      <c r="AZK20" s="197"/>
      <c r="AZL20" s="197"/>
      <c r="AZM20" s="197"/>
      <c r="AZN20" s="197"/>
      <c r="AZO20" s="197"/>
      <c r="AZP20" s="197"/>
      <c r="AZQ20" s="197"/>
      <c r="AZR20" s="197"/>
      <c r="AZS20" s="197"/>
      <c r="AZT20" s="197"/>
      <c r="AZU20" s="197"/>
      <c r="AZV20" s="197"/>
      <c r="AZW20" s="197"/>
      <c r="AZX20" s="197"/>
      <c r="AZY20" s="197"/>
      <c r="AZZ20" s="197"/>
      <c r="BAA20" s="197"/>
      <c r="BAB20" s="197"/>
      <c r="BAC20" s="197"/>
      <c r="BAD20" s="197"/>
      <c r="BAE20" s="197"/>
      <c r="BAF20" s="197"/>
      <c r="BAG20" s="197"/>
      <c r="BAH20" s="197"/>
      <c r="BAI20" s="197"/>
      <c r="BAJ20" s="197"/>
      <c r="BAK20" s="197"/>
      <c r="BAL20" s="197"/>
      <c r="BAM20" s="197"/>
      <c r="BAN20" s="197"/>
      <c r="BAO20" s="197"/>
      <c r="BAP20" s="197"/>
      <c r="BAQ20" s="197"/>
      <c r="BAR20" s="197"/>
      <c r="BAS20" s="197"/>
      <c r="BAT20" s="197"/>
      <c r="BAU20" s="197"/>
      <c r="BAV20" s="197"/>
      <c r="BAW20" s="197"/>
      <c r="BAX20" s="197"/>
      <c r="BAY20" s="197"/>
      <c r="BAZ20" s="197"/>
      <c r="BBA20" s="197"/>
      <c r="BBB20" s="197"/>
      <c r="BBC20" s="197"/>
      <c r="BBD20" s="197"/>
      <c r="BBE20" s="197"/>
      <c r="BBF20" s="197"/>
      <c r="BBG20" s="197"/>
      <c r="BBH20" s="197"/>
      <c r="BBI20" s="197"/>
      <c r="BBJ20" s="197"/>
      <c r="BBK20" s="197"/>
      <c r="BBL20" s="197"/>
      <c r="BBM20" s="197"/>
      <c r="BBN20" s="197"/>
      <c r="BBO20" s="197"/>
      <c r="BBP20" s="197"/>
      <c r="BBQ20" s="197"/>
      <c r="BBR20" s="197"/>
      <c r="BBS20" s="197"/>
      <c r="BBT20" s="197"/>
      <c r="BBU20" s="197"/>
      <c r="BBV20" s="197"/>
      <c r="BBW20" s="197"/>
      <c r="BBX20" s="197"/>
      <c r="BBY20" s="197"/>
      <c r="BBZ20" s="197"/>
      <c r="BCA20" s="197"/>
      <c r="BCB20" s="197"/>
      <c r="BCC20" s="197"/>
      <c r="BCD20" s="197"/>
      <c r="BCE20" s="197"/>
      <c r="BCF20" s="197"/>
      <c r="BCG20" s="197"/>
      <c r="BCH20" s="197"/>
      <c r="BCI20" s="197"/>
      <c r="BCJ20" s="197"/>
      <c r="BCK20" s="197"/>
      <c r="BCL20" s="197"/>
      <c r="BCM20" s="197"/>
      <c r="BCN20" s="197"/>
      <c r="BCO20" s="197"/>
      <c r="BCP20" s="197"/>
      <c r="BCQ20" s="197"/>
      <c r="BCR20" s="197"/>
      <c r="BCS20" s="197"/>
      <c r="BCT20" s="197"/>
      <c r="BCU20" s="197"/>
      <c r="BCV20" s="197"/>
      <c r="BCW20" s="197"/>
      <c r="BCX20" s="197"/>
      <c r="BCY20" s="197"/>
      <c r="BCZ20" s="197"/>
      <c r="BDA20" s="197"/>
      <c r="BDB20" s="197"/>
      <c r="BDC20" s="197"/>
      <c r="BDD20" s="197"/>
      <c r="BDE20" s="197"/>
      <c r="BDF20" s="197"/>
      <c r="BDG20" s="197"/>
      <c r="BDH20" s="197"/>
      <c r="BDI20" s="197"/>
      <c r="BDJ20" s="197"/>
      <c r="BDK20" s="197"/>
      <c r="BDL20" s="197"/>
      <c r="BDM20" s="197"/>
      <c r="BDN20" s="197"/>
      <c r="BDO20" s="197"/>
      <c r="BDP20" s="197"/>
      <c r="BDQ20" s="197"/>
      <c r="BDR20" s="197"/>
      <c r="BDS20" s="197"/>
      <c r="BDT20" s="197"/>
      <c r="BDU20" s="197"/>
      <c r="BDV20" s="197"/>
      <c r="BDW20" s="197"/>
      <c r="BDX20" s="197"/>
      <c r="BDY20" s="197"/>
      <c r="BDZ20" s="197"/>
      <c r="BEA20" s="197"/>
      <c r="BEB20" s="197"/>
      <c r="BEC20" s="197"/>
      <c r="BED20" s="197"/>
      <c r="BEE20" s="197"/>
      <c r="BEF20" s="197"/>
      <c r="BEG20" s="197"/>
      <c r="BEH20" s="197"/>
      <c r="BEI20" s="197"/>
      <c r="BEJ20" s="197"/>
      <c r="BEK20" s="197"/>
      <c r="BEL20" s="197"/>
      <c r="BEM20" s="197"/>
      <c r="BEN20" s="197"/>
      <c r="BEO20" s="197"/>
      <c r="BEP20" s="197"/>
      <c r="BEQ20" s="197"/>
      <c r="BER20" s="197"/>
      <c r="BES20" s="197"/>
      <c r="BET20" s="197"/>
      <c r="BEU20" s="197"/>
      <c r="BEV20" s="197"/>
      <c r="BEW20" s="197"/>
      <c r="BEX20" s="197"/>
      <c r="BEY20" s="197"/>
      <c r="BEZ20" s="197"/>
      <c r="BFA20" s="197"/>
      <c r="BFB20" s="197"/>
      <c r="BFC20" s="197"/>
      <c r="BFD20" s="197"/>
      <c r="BFE20" s="197"/>
      <c r="BFF20" s="197"/>
      <c r="BFG20" s="197"/>
      <c r="BFH20" s="197"/>
      <c r="BFI20" s="197"/>
      <c r="BFJ20" s="197"/>
      <c r="BFK20" s="197"/>
      <c r="BFL20" s="197"/>
      <c r="BFM20" s="197"/>
      <c r="BFN20" s="197"/>
      <c r="BFO20" s="197"/>
      <c r="BFP20" s="197"/>
      <c r="BFQ20" s="197"/>
      <c r="BFR20" s="197"/>
      <c r="BFS20" s="197"/>
      <c r="BFT20" s="197"/>
      <c r="BFU20" s="197"/>
      <c r="BFV20" s="197"/>
      <c r="BFW20" s="197"/>
      <c r="BFX20" s="197"/>
      <c r="BFY20" s="197"/>
      <c r="BFZ20" s="197"/>
      <c r="BGA20" s="197"/>
      <c r="BGB20" s="197"/>
      <c r="BGC20" s="197"/>
      <c r="BGD20" s="197"/>
      <c r="BGE20" s="197"/>
      <c r="BGF20" s="197"/>
      <c r="BGG20" s="197"/>
      <c r="BGH20" s="197"/>
      <c r="BGI20" s="197"/>
      <c r="BGJ20" s="197"/>
      <c r="BGK20" s="197"/>
      <c r="BGL20" s="197"/>
      <c r="BGM20" s="197"/>
      <c r="BGN20" s="197"/>
      <c r="BGO20" s="197"/>
      <c r="BGP20" s="197"/>
      <c r="BGQ20" s="197"/>
      <c r="BGR20" s="197"/>
      <c r="BGS20" s="197"/>
      <c r="BGT20" s="197"/>
      <c r="BGU20" s="197"/>
      <c r="BGV20" s="197"/>
      <c r="BGW20" s="197"/>
      <c r="BGX20" s="197"/>
      <c r="BGY20" s="197"/>
      <c r="BGZ20" s="197"/>
      <c r="BHA20" s="197"/>
      <c r="BHB20" s="197"/>
      <c r="BHC20" s="197"/>
      <c r="BHD20" s="197"/>
      <c r="BHE20" s="197"/>
      <c r="BHF20" s="197"/>
      <c r="BHG20" s="197"/>
      <c r="BHH20" s="197"/>
      <c r="BHI20" s="197"/>
      <c r="BHJ20" s="197"/>
      <c r="BHK20" s="197"/>
      <c r="BHL20" s="197"/>
      <c r="BHM20" s="197"/>
      <c r="BHN20" s="197"/>
      <c r="BHO20" s="197"/>
      <c r="BHP20" s="197"/>
      <c r="BHQ20" s="197"/>
      <c r="BHR20" s="197"/>
      <c r="BHS20" s="197"/>
      <c r="BHT20" s="197"/>
      <c r="BHU20" s="197"/>
      <c r="BHV20" s="197"/>
      <c r="BHW20" s="197"/>
      <c r="BHX20" s="197"/>
      <c r="BHY20" s="197"/>
      <c r="BHZ20" s="197"/>
      <c r="BIA20" s="197"/>
      <c r="BIB20" s="197"/>
      <c r="BIC20" s="197"/>
      <c r="BID20" s="197"/>
      <c r="BIE20" s="197"/>
      <c r="BIF20" s="197"/>
      <c r="BIG20" s="197"/>
      <c r="BIH20" s="197"/>
      <c r="BII20" s="197"/>
      <c r="BIJ20" s="197"/>
      <c r="BIK20" s="197"/>
      <c r="BIL20" s="197"/>
      <c r="BIM20" s="197"/>
      <c r="BIN20" s="197"/>
      <c r="BIO20" s="197"/>
      <c r="BIP20" s="197"/>
      <c r="BIQ20" s="197"/>
      <c r="BIR20" s="197"/>
      <c r="BIS20" s="197"/>
      <c r="BIT20" s="197"/>
      <c r="BIU20" s="197"/>
      <c r="BIV20" s="197"/>
      <c r="BIW20" s="197"/>
      <c r="BIX20" s="197"/>
      <c r="BIY20" s="197"/>
      <c r="BIZ20" s="197"/>
      <c r="BJA20" s="197"/>
      <c r="BJB20" s="197"/>
      <c r="BJC20" s="197"/>
      <c r="BJD20" s="197"/>
      <c r="BJE20" s="197"/>
      <c r="BJF20" s="197"/>
      <c r="BJG20" s="197"/>
      <c r="BJH20" s="197"/>
      <c r="BJI20" s="197"/>
      <c r="BJJ20" s="197"/>
      <c r="BJK20" s="197"/>
      <c r="BJL20" s="197"/>
      <c r="BJM20" s="197"/>
      <c r="BJN20" s="197"/>
      <c r="BJO20" s="197"/>
      <c r="BJP20" s="197"/>
      <c r="BJQ20" s="197"/>
      <c r="BJR20" s="197"/>
      <c r="BJS20" s="197"/>
      <c r="BJT20" s="197"/>
      <c r="BJU20" s="197"/>
      <c r="BJV20" s="197"/>
      <c r="BJW20" s="197"/>
      <c r="BJX20" s="197"/>
      <c r="BJY20" s="197"/>
      <c r="BJZ20" s="197"/>
      <c r="BKA20" s="197"/>
      <c r="BKB20" s="197"/>
      <c r="BKC20" s="197"/>
      <c r="BKD20" s="197"/>
      <c r="BKE20" s="197"/>
      <c r="BKF20" s="197"/>
      <c r="BKG20" s="197"/>
      <c r="BKH20" s="197"/>
      <c r="BKI20" s="197"/>
      <c r="BKJ20" s="197"/>
      <c r="BKK20" s="197"/>
      <c r="BKL20" s="197"/>
      <c r="BKM20" s="197"/>
      <c r="BKN20" s="197"/>
      <c r="BKO20" s="197"/>
      <c r="BKP20" s="197"/>
      <c r="BKQ20" s="197"/>
      <c r="BKR20" s="197"/>
      <c r="BKS20" s="197"/>
      <c r="BKT20" s="197"/>
      <c r="BKU20" s="197"/>
      <c r="BKV20" s="197"/>
      <c r="BKW20" s="197"/>
      <c r="BKX20" s="197"/>
      <c r="BKY20" s="197"/>
      <c r="BKZ20" s="197"/>
      <c r="BLA20" s="197"/>
      <c r="BLB20" s="197"/>
      <c r="BLC20" s="197"/>
      <c r="BLD20" s="197"/>
      <c r="BLE20" s="197"/>
      <c r="BLF20" s="197"/>
      <c r="BLG20" s="197"/>
      <c r="BLH20" s="197"/>
      <c r="BLI20" s="197"/>
      <c r="BLJ20" s="197"/>
      <c r="BLK20" s="197"/>
      <c r="BLL20" s="197"/>
      <c r="BLM20" s="197"/>
      <c r="BLN20" s="197"/>
      <c r="BLO20" s="197"/>
      <c r="BLP20" s="197"/>
      <c r="BLQ20" s="197"/>
      <c r="BLR20" s="197"/>
      <c r="BLS20" s="197"/>
      <c r="BLT20" s="197"/>
      <c r="BLU20" s="197"/>
      <c r="BLV20" s="197"/>
      <c r="BLW20" s="197"/>
      <c r="BLX20" s="197"/>
      <c r="BLY20" s="197"/>
      <c r="BLZ20" s="197"/>
      <c r="BMA20" s="197"/>
      <c r="BMB20" s="197"/>
      <c r="BMC20" s="197"/>
      <c r="BMD20" s="197"/>
      <c r="BME20" s="197"/>
      <c r="BMF20" s="197"/>
      <c r="BMG20" s="197"/>
      <c r="BMH20" s="197"/>
      <c r="BMI20" s="197"/>
      <c r="BMJ20" s="197"/>
      <c r="BMK20" s="197"/>
      <c r="BML20" s="197"/>
      <c r="BMM20" s="197"/>
      <c r="BMN20" s="197"/>
      <c r="BMO20" s="197"/>
      <c r="BMP20" s="197"/>
      <c r="BMQ20" s="197"/>
      <c r="BMR20" s="197"/>
      <c r="BMS20" s="197"/>
      <c r="BMT20" s="197"/>
      <c r="BMU20" s="197"/>
      <c r="BMV20" s="197"/>
      <c r="BMW20" s="197"/>
      <c r="BMX20" s="197"/>
      <c r="BMY20" s="197"/>
      <c r="BMZ20" s="197"/>
      <c r="BNA20" s="197"/>
      <c r="BNB20" s="197"/>
      <c r="BNC20" s="197"/>
      <c r="BND20" s="197"/>
      <c r="BNE20" s="197"/>
      <c r="BNF20" s="197"/>
      <c r="BNG20" s="197"/>
      <c r="BNH20" s="197"/>
      <c r="BNI20" s="197"/>
      <c r="BNJ20" s="197"/>
      <c r="BNK20" s="197"/>
      <c r="BNL20" s="197"/>
      <c r="BNM20" s="197"/>
      <c r="BNN20" s="197"/>
      <c r="BNO20" s="197"/>
      <c r="BNP20" s="197"/>
      <c r="BNQ20" s="197"/>
      <c r="BNR20" s="197"/>
      <c r="BNS20" s="197"/>
      <c r="BNT20" s="197"/>
      <c r="BNU20" s="197"/>
      <c r="BNV20" s="197"/>
      <c r="BNW20" s="197"/>
      <c r="BNX20" s="197"/>
      <c r="BNY20" s="197"/>
      <c r="BNZ20" s="197"/>
      <c r="BOA20" s="197"/>
      <c r="BOB20" s="197"/>
      <c r="BOC20" s="197"/>
      <c r="BOD20" s="197"/>
      <c r="BOE20" s="197"/>
      <c r="BOF20" s="197"/>
      <c r="BOG20" s="197"/>
      <c r="BOH20" s="197"/>
      <c r="BOI20" s="197"/>
      <c r="BOJ20" s="197"/>
      <c r="BOK20" s="197"/>
      <c r="BOL20" s="197"/>
      <c r="BOM20" s="197"/>
      <c r="BON20" s="197"/>
      <c r="BOO20" s="197"/>
      <c r="BOP20" s="197"/>
      <c r="BOQ20" s="197"/>
      <c r="BOR20" s="197"/>
      <c r="BOS20" s="197"/>
      <c r="BOT20" s="197"/>
      <c r="BOU20" s="197"/>
      <c r="BOV20" s="197"/>
      <c r="BOW20" s="197"/>
      <c r="BOX20" s="197"/>
      <c r="BOY20" s="197"/>
      <c r="BOZ20" s="197"/>
      <c r="BPA20" s="197"/>
      <c r="BPB20" s="197"/>
      <c r="BPC20" s="197"/>
      <c r="BPD20" s="197"/>
      <c r="BPE20" s="197"/>
      <c r="BPF20" s="197"/>
      <c r="BPG20" s="197"/>
      <c r="BPH20" s="197"/>
      <c r="BPI20" s="197"/>
      <c r="BPJ20" s="197"/>
      <c r="BPK20" s="197"/>
      <c r="BPL20" s="197"/>
      <c r="BPM20" s="197"/>
      <c r="BPN20" s="197"/>
      <c r="BPO20" s="197"/>
      <c r="BPP20" s="197"/>
      <c r="BPQ20" s="197"/>
      <c r="BPR20" s="197"/>
      <c r="BPS20" s="197"/>
      <c r="BPT20" s="197"/>
      <c r="BPU20" s="197"/>
      <c r="BPV20" s="197"/>
      <c r="BPW20" s="197"/>
      <c r="BPX20" s="197"/>
      <c r="BPY20" s="197"/>
      <c r="BPZ20" s="197"/>
      <c r="BQA20" s="197"/>
      <c r="BQB20" s="197"/>
      <c r="BQC20" s="197"/>
      <c r="BQD20" s="197"/>
      <c r="BQE20" s="197"/>
      <c r="BQF20" s="197"/>
      <c r="BQG20" s="197"/>
      <c r="BQH20" s="197"/>
      <c r="BQI20" s="197"/>
      <c r="BQJ20" s="197"/>
      <c r="BQK20" s="197"/>
      <c r="BQL20" s="197"/>
      <c r="BQM20" s="197"/>
      <c r="BQN20" s="197"/>
      <c r="BQO20" s="197"/>
      <c r="BQP20" s="197"/>
      <c r="BQQ20" s="197"/>
      <c r="BQR20" s="197"/>
      <c r="BQS20" s="197"/>
      <c r="BQT20" s="197"/>
      <c r="BQU20" s="197"/>
      <c r="BQV20" s="197"/>
      <c r="BQW20" s="197"/>
      <c r="BQX20" s="197"/>
      <c r="BQY20" s="197"/>
      <c r="BQZ20" s="197"/>
      <c r="BRA20" s="197"/>
      <c r="BRB20" s="197"/>
      <c r="BRC20" s="197"/>
      <c r="BRD20" s="197"/>
      <c r="BRE20" s="197"/>
      <c r="BRF20" s="197"/>
      <c r="BRG20" s="197"/>
      <c r="BRH20" s="197"/>
      <c r="BRI20" s="197"/>
      <c r="BRJ20" s="197"/>
      <c r="BRK20" s="197"/>
      <c r="BRL20" s="197"/>
      <c r="BRM20" s="197"/>
      <c r="BRN20" s="197"/>
      <c r="BRO20" s="197"/>
      <c r="BRP20" s="197"/>
      <c r="BRQ20" s="197"/>
      <c r="BRR20" s="197"/>
      <c r="BRS20" s="197"/>
      <c r="BRT20" s="197"/>
      <c r="BRU20" s="197"/>
      <c r="BRV20" s="197"/>
      <c r="BRW20" s="197"/>
      <c r="BRX20" s="197"/>
      <c r="BRY20" s="197"/>
      <c r="BRZ20" s="197"/>
      <c r="BSA20" s="197"/>
      <c r="BSB20" s="197"/>
      <c r="BSC20" s="197"/>
      <c r="BSD20" s="197"/>
      <c r="BSE20" s="197"/>
      <c r="BSF20" s="197"/>
      <c r="BSG20" s="197"/>
      <c r="BSH20" s="197"/>
      <c r="BSI20" s="197"/>
      <c r="BSJ20" s="197"/>
      <c r="BSK20" s="197"/>
      <c r="BSL20" s="197"/>
      <c r="BSM20" s="197"/>
      <c r="BSN20" s="197"/>
      <c r="BSO20" s="197"/>
      <c r="BSP20" s="197"/>
      <c r="BSQ20" s="197"/>
      <c r="BSR20" s="197"/>
      <c r="BSS20" s="197"/>
      <c r="BST20" s="197"/>
      <c r="BSU20" s="197"/>
      <c r="BSV20" s="197"/>
      <c r="BSW20" s="197"/>
      <c r="BSX20" s="197"/>
      <c r="BSY20" s="197"/>
      <c r="BSZ20" s="197"/>
      <c r="BTA20" s="197"/>
      <c r="BTB20" s="197"/>
      <c r="BTC20" s="197"/>
      <c r="BTD20" s="197"/>
      <c r="BTE20" s="197"/>
      <c r="BTF20" s="197"/>
      <c r="BTG20" s="197"/>
      <c r="BTH20" s="197"/>
      <c r="BTI20" s="197"/>
      <c r="BTJ20" s="197"/>
      <c r="BTK20" s="197"/>
      <c r="BTL20" s="197"/>
      <c r="BTM20" s="197"/>
      <c r="BTN20" s="197"/>
      <c r="BTO20" s="197"/>
      <c r="BTP20" s="197"/>
      <c r="BTQ20" s="197"/>
      <c r="BTR20" s="197"/>
      <c r="BTS20" s="197"/>
      <c r="BTT20" s="197"/>
      <c r="BTU20" s="197"/>
      <c r="BTV20" s="197"/>
      <c r="BTW20" s="197"/>
      <c r="BTX20" s="197"/>
      <c r="BTY20" s="197"/>
      <c r="BTZ20" s="197"/>
      <c r="BUA20" s="197"/>
      <c r="BUB20" s="197"/>
      <c r="BUC20" s="197"/>
      <c r="BUD20" s="197"/>
      <c r="BUE20" s="197"/>
      <c r="BUF20" s="197"/>
      <c r="BUG20" s="197"/>
      <c r="BUH20" s="197"/>
      <c r="BUI20" s="197"/>
      <c r="BUJ20" s="197"/>
      <c r="BUK20" s="197"/>
      <c r="BUL20" s="197"/>
      <c r="BUM20" s="197"/>
      <c r="BUN20" s="197"/>
      <c r="BUO20" s="197"/>
      <c r="BUP20" s="197"/>
      <c r="BUQ20" s="197"/>
      <c r="BUR20" s="197"/>
      <c r="BUS20" s="197"/>
      <c r="BUT20" s="197"/>
      <c r="BUU20" s="197"/>
      <c r="BUV20" s="197"/>
      <c r="BUW20" s="197"/>
      <c r="BUX20" s="197"/>
      <c r="BUY20" s="197"/>
      <c r="BUZ20" s="197"/>
      <c r="BVA20" s="197"/>
      <c r="BVB20" s="197"/>
      <c r="BVC20" s="197"/>
      <c r="BVD20" s="197"/>
      <c r="BVE20" s="197"/>
      <c r="BVF20" s="197"/>
      <c r="BVG20" s="197"/>
      <c r="BVH20" s="197"/>
      <c r="BVI20" s="197"/>
      <c r="BVJ20" s="197"/>
      <c r="BVK20" s="197"/>
      <c r="BVL20" s="197"/>
      <c r="BVM20" s="197"/>
      <c r="BVN20" s="197"/>
      <c r="BVO20" s="197"/>
      <c r="BVP20" s="197"/>
      <c r="BVQ20" s="197"/>
      <c r="BVR20" s="197"/>
      <c r="BVS20" s="197"/>
      <c r="BVT20" s="197"/>
      <c r="BVU20" s="197"/>
      <c r="BVV20" s="197"/>
      <c r="BVW20" s="197"/>
      <c r="BVX20" s="197"/>
      <c r="BVY20" s="197"/>
      <c r="BVZ20" s="197"/>
      <c r="BWA20" s="197"/>
      <c r="BWB20" s="197"/>
      <c r="BWC20" s="197"/>
      <c r="BWD20" s="197"/>
      <c r="BWE20" s="197"/>
      <c r="BWF20" s="197"/>
      <c r="BWG20" s="197"/>
      <c r="BWH20" s="197"/>
      <c r="BWI20" s="197"/>
      <c r="BWJ20" s="197"/>
      <c r="BWK20" s="197"/>
      <c r="BWL20" s="197"/>
      <c r="BWM20" s="197"/>
      <c r="BWN20" s="197"/>
      <c r="BWO20" s="197"/>
      <c r="BWP20" s="197"/>
      <c r="BWQ20" s="197"/>
      <c r="BWR20" s="197"/>
      <c r="BWS20" s="197"/>
      <c r="BWT20" s="197"/>
      <c r="BWU20" s="197"/>
      <c r="BWV20" s="197"/>
      <c r="BWW20" s="197"/>
      <c r="BWX20" s="197"/>
      <c r="BWY20" s="197"/>
      <c r="BWZ20" s="197"/>
      <c r="BXA20" s="197"/>
      <c r="BXB20" s="197"/>
      <c r="BXC20" s="197"/>
      <c r="BXD20" s="197"/>
      <c r="BXE20" s="197"/>
      <c r="BXF20" s="197"/>
      <c r="BXG20" s="197"/>
      <c r="BXH20" s="197"/>
      <c r="BXI20" s="197"/>
      <c r="BXJ20" s="197"/>
      <c r="BXK20" s="197"/>
      <c r="BXL20" s="197"/>
      <c r="BXM20" s="197"/>
      <c r="BXN20" s="197"/>
      <c r="BXO20" s="197"/>
      <c r="BXP20" s="197"/>
      <c r="BXQ20" s="197"/>
      <c r="BXR20" s="197"/>
      <c r="BXS20" s="197"/>
      <c r="BXT20" s="197"/>
      <c r="BXU20" s="197"/>
      <c r="BXV20" s="197"/>
      <c r="BXW20" s="197"/>
      <c r="BXX20" s="197"/>
      <c r="BXY20" s="197"/>
      <c r="BXZ20" s="197"/>
      <c r="BYA20" s="197"/>
      <c r="BYB20" s="197"/>
      <c r="BYC20" s="197"/>
      <c r="BYD20" s="197"/>
      <c r="BYE20" s="197"/>
      <c r="BYF20" s="197"/>
      <c r="BYG20" s="197"/>
      <c r="BYH20" s="197"/>
      <c r="BYI20" s="197"/>
      <c r="BYJ20" s="197"/>
      <c r="BYK20" s="197"/>
      <c r="BYL20" s="197"/>
      <c r="BYM20" s="197"/>
      <c r="BYN20" s="197"/>
      <c r="BYO20" s="197"/>
      <c r="BYP20" s="197"/>
      <c r="BYQ20" s="197"/>
      <c r="BYR20" s="197"/>
      <c r="BYS20" s="197"/>
      <c r="BYT20" s="197"/>
      <c r="BYU20" s="197"/>
      <c r="BYV20" s="197"/>
      <c r="BYW20" s="197"/>
      <c r="BYX20" s="197"/>
      <c r="BYY20" s="197"/>
      <c r="BYZ20" s="197"/>
      <c r="BZA20" s="197"/>
      <c r="BZB20" s="197"/>
      <c r="BZC20" s="197"/>
      <c r="BZD20" s="197"/>
      <c r="BZE20" s="197"/>
      <c r="BZF20" s="197"/>
      <c r="BZG20" s="197"/>
      <c r="BZH20" s="197"/>
      <c r="BZI20" s="197"/>
      <c r="BZJ20" s="197"/>
      <c r="BZK20" s="197"/>
      <c r="BZL20" s="197"/>
      <c r="BZM20" s="197"/>
      <c r="BZN20" s="197"/>
      <c r="BZO20" s="197"/>
      <c r="BZP20" s="197"/>
      <c r="BZQ20" s="197"/>
      <c r="BZR20" s="197"/>
      <c r="BZS20" s="197"/>
      <c r="BZT20" s="197"/>
      <c r="BZU20" s="197"/>
      <c r="BZV20" s="197"/>
      <c r="BZW20" s="197"/>
      <c r="BZX20" s="197"/>
      <c r="BZY20" s="197"/>
      <c r="BZZ20" s="197"/>
      <c r="CAA20" s="197"/>
      <c r="CAB20" s="197"/>
      <c r="CAC20" s="197"/>
      <c r="CAD20" s="197"/>
      <c r="CAE20" s="197"/>
      <c r="CAF20" s="197"/>
      <c r="CAG20" s="197"/>
      <c r="CAH20" s="197"/>
      <c r="CAI20" s="197"/>
      <c r="CAJ20" s="197"/>
      <c r="CAK20" s="197"/>
      <c r="CAL20" s="197"/>
      <c r="CAM20" s="197"/>
      <c r="CAN20" s="197"/>
      <c r="CAO20" s="197"/>
      <c r="CAP20" s="197"/>
      <c r="CAQ20" s="197"/>
      <c r="CAR20" s="197"/>
      <c r="CAS20" s="197"/>
      <c r="CAT20" s="197"/>
      <c r="CAU20" s="197"/>
      <c r="CAV20" s="197"/>
      <c r="CAW20" s="197"/>
      <c r="CAX20" s="197"/>
      <c r="CAY20" s="197"/>
      <c r="CAZ20" s="197"/>
      <c r="CBA20" s="197"/>
      <c r="CBB20" s="197"/>
      <c r="CBC20" s="197"/>
      <c r="CBD20" s="197"/>
      <c r="CBE20" s="197"/>
      <c r="CBF20" s="197"/>
      <c r="CBG20" s="197"/>
      <c r="CBH20" s="197"/>
      <c r="CBI20" s="197"/>
      <c r="CBJ20" s="197"/>
      <c r="CBK20" s="197"/>
      <c r="CBL20" s="197"/>
      <c r="CBM20" s="197"/>
      <c r="CBN20" s="197"/>
      <c r="CBO20" s="197"/>
      <c r="CBP20" s="197"/>
      <c r="CBQ20" s="197"/>
      <c r="CBR20" s="197"/>
      <c r="CBS20" s="197"/>
      <c r="CBT20" s="197"/>
      <c r="CBU20" s="197"/>
      <c r="CBV20" s="197"/>
      <c r="CBW20" s="197"/>
      <c r="CBX20" s="197"/>
      <c r="CBY20" s="197"/>
      <c r="CBZ20" s="197"/>
      <c r="CCA20" s="197"/>
      <c r="CCB20" s="197"/>
      <c r="CCC20" s="197"/>
      <c r="CCD20" s="197"/>
      <c r="CCE20" s="197"/>
      <c r="CCF20" s="197"/>
      <c r="CCG20" s="197"/>
      <c r="CCH20" s="197"/>
      <c r="CCI20" s="197"/>
      <c r="CCJ20" s="197"/>
      <c r="CCK20" s="197"/>
      <c r="CCL20" s="197"/>
      <c r="CCM20" s="197"/>
      <c r="CCN20" s="197"/>
      <c r="CCO20" s="197"/>
      <c r="CCP20" s="197"/>
      <c r="CCQ20" s="197"/>
      <c r="CCR20" s="197"/>
      <c r="CCS20" s="197"/>
      <c r="CCT20" s="197"/>
      <c r="CCU20" s="197"/>
      <c r="CCV20" s="197"/>
      <c r="CCW20" s="197"/>
      <c r="CCX20" s="197"/>
      <c r="CCY20" s="197"/>
      <c r="CCZ20" s="197"/>
      <c r="CDA20" s="197"/>
      <c r="CDB20" s="197"/>
      <c r="CDC20" s="197"/>
      <c r="CDD20" s="197"/>
      <c r="CDE20" s="197"/>
      <c r="CDF20" s="197"/>
      <c r="CDG20" s="197"/>
      <c r="CDH20" s="197"/>
      <c r="CDI20" s="197"/>
      <c r="CDJ20" s="197"/>
      <c r="CDK20" s="197"/>
      <c r="CDL20" s="197"/>
      <c r="CDM20" s="197"/>
      <c r="CDN20" s="197"/>
      <c r="CDO20" s="197"/>
      <c r="CDP20" s="197"/>
      <c r="CDQ20" s="197"/>
      <c r="CDR20" s="197"/>
      <c r="CDS20" s="197"/>
      <c r="CDT20" s="197"/>
      <c r="CDU20" s="197"/>
      <c r="CDV20" s="197"/>
      <c r="CDW20" s="197"/>
      <c r="CDX20" s="197"/>
      <c r="CDY20" s="197"/>
      <c r="CDZ20" s="197"/>
      <c r="CEA20" s="197"/>
      <c r="CEB20" s="197"/>
      <c r="CEC20" s="197"/>
      <c r="CED20" s="197"/>
      <c r="CEE20" s="197"/>
      <c r="CEF20" s="197"/>
      <c r="CEG20" s="197"/>
      <c r="CEH20" s="197"/>
      <c r="CEI20" s="197"/>
      <c r="CEJ20" s="197"/>
      <c r="CEK20" s="197"/>
      <c r="CEL20" s="197"/>
      <c r="CEM20" s="197"/>
      <c r="CEN20" s="197"/>
      <c r="CEO20" s="197"/>
      <c r="CEP20" s="197"/>
      <c r="CEQ20" s="197"/>
      <c r="CER20" s="197"/>
      <c r="CES20" s="197"/>
      <c r="CET20" s="197"/>
      <c r="CEU20" s="197"/>
      <c r="CEV20" s="197"/>
      <c r="CEW20" s="197"/>
      <c r="CEX20" s="197"/>
      <c r="CEY20" s="197"/>
      <c r="CEZ20" s="197"/>
      <c r="CFA20" s="197"/>
      <c r="CFB20" s="197"/>
      <c r="CFC20" s="197"/>
      <c r="CFD20" s="197"/>
      <c r="CFE20" s="197"/>
      <c r="CFF20" s="197"/>
      <c r="CFG20" s="197"/>
      <c r="CFH20" s="197"/>
      <c r="CFI20" s="197"/>
      <c r="CFJ20" s="197"/>
      <c r="CFK20" s="197"/>
      <c r="CFL20" s="197"/>
      <c r="CFM20" s="197"/>
      <c r="CFN20" s="197"/>
      <c r="CFO20" s="197"/>
      <c r="CFP20" s="197"/>
      <c r="CFQ20" s="197"/>
      <c r="CFR20" s="197"/>
      <c r="CFS20" s="197"/>
      <c r="CFT20" s="197"/>
      <c r="CFU20" s="197"/>
      <c r="CFV20" s="197"/>
      <c r="CFW20" s="197"/>
      <c r="CFX20" s="197"/>
      <c r="CFY20" s="197"/>
      <c r="CFZ20" s="197"/>
      <c r="CGA20" s="197"/>
      <c r="CGB20" s="197"/>
      <c r="CGC20" s="197"/>
      <c r="CGD20" s="197"/>
      <c r="CGE20" s="197"/>
      <c r="CGF20" s="197"/>
      <c r="CGG20" s="197"/>
      <c r="CGH20" s="197"/>
      <c r="CGI20" s="197"/>
      <c r="CGJ20" s="197"/>
      <c r="CGK20" s="197"/>
      <c r="CGL20" s="197"/>
      <c r="CGM20" s="197"/>
      <c r="CGN20" s="197"/>
      <c r="CGO20" s="197"/>
      <c r="CGP20" s="197"/>
      <c r="CGQ20" s="197"/>
      <c r="CGR20" s="197"/>
      <c r="CGS20" s="197"/>
      <c r="CGT20" s="197"/>
      <c r="CGU20" s="197"/>
      <c r="CGV20" s="197"/>
      <c r="CGW20" s="197"/>
      <c r="CGX20" s="197"/>
      <c r="CGY20" s="197"/>
      <c r="CGZ20" s="197"/>
      <c r="CHA20" s="197"/>
      <c r="CHB20" s="197"/>
      <c r="CHC20" s="197"/>
      <c r="CHD20" s="197"/>
      <c r="CHE20" s="197"/>
      <c r="CHF20" s="197"/>
      <c r="CHG20" s="197"/>
      <c r="CHH20" s="197"/>
      <c r="CHI20" s="197"/>
      <c r="CHJ20" s="197"/>
      <c r="CHK20" s="197"/>
      <c r="CHL20" s="197"/>
      <c r="CHM20" s="197"/>
      <c r="CHN20" s="197"/>
      <c r="CHO20" s="197"/>
      <c r="CHP20" s="197"/>
      <c r="CHQ20" s="197"/>
      <c r="CHR20" s="197"/>
      <c r="CHS20" s="197"/>
      <c r="CHT20" s="197"/>
      <c r="CHU20" s="197"/>
      <c r="CHV20" s="197"/>
      <c r="CHW20" s="197"/>
      <c r="CHX20" s="197"/>
      <c r="CHY20" s="197"/>
      <c r="CHZ20" s="197"/>
      <c r="CIA20" s="197"/>
      <c r="CIB20" s="197"/>
      <c r="CIC20" s="197"/>
      <c r="CID20" s="197"/>
      <c r="CIE20" s="197"/>
      <c r="CIF20" s="197"/>
      <c r="CIG20" s="197"/>
      <c r="CIH20" s="197"/>
      <c r="CII20" s="197"/>
      <c r="CIJ20" s="197"/>
      <c r="CIK20" s="197"/>
      <c r="CIL20" s="197"/>
      <c r="CIM20" s="197"/>
      <c r="CIN20" s="197"/>
      <c r="CIO20" s="197"/>
      <c r="CIP20" s="197"/>
      <c r="CIQ20" s="197"/>
      <c r="CIR20" s="197"/>
      <c r="CIS20" s="197"/>
      <c r="CIT20" s="197"/>
      <c r="CIU20" s="197"/>
      <c r="CIV20" s="197"/>
      <c r="CIW20" s="197"/>
      <c r="CIX20" s="197"/>
      <c r="CIY20" s="197"/>
      <c r="CIZ20" s="197"/>
      <c r="CJA20" s="197"/>
      <c r="CJB20" s="197"/>
      <c r="CJC20" s="197"/>
      <c r="CJD20" s="197"/>
      <c r="CJE20" s="197"/>
      <c r="CJF20" s="197"/>
      <c r="CJG20" s="197"/>
      <c r="CJH20" s="197"/>
      <c r="CJI20" s="197"/>
      <c r="CJJ20" s="197"/>
      <c r="CJK20" s="197"/>
      <c r="CJL20" s="197"/>
      <c r="CJM20" s="197"/>
      <c r="CJN20" s="197"/>
      <c r="CJO20" s="197"/>
      <c r="CJP20" s="197"/>
      <c r="CJQ20" s="197"/>
      <c r="CJR20" s="197"/>
      <c r="CJS20" s="197"/>
      <c r="CJT20" s="197"/>
      <c r="CJU20" s="197"/>
      <c r="CJV20" s="197"/>
      <c r="CJW20" s="197"/>
      <c r="CJX20" s="197"/>
      <c r="CJY20" s="197"/>
      <c r="CJZ20" s="197"/>
      <c r="CKA20" s="197"/>
      <c r="CKB20" s="197"/>
      <c r="CKC20" s="197"/>
      <c r="CKD20" s="197"/>
      <c r="CKE20" s="197"/>
      <c r="CKF20" s="197"/>
      <c r="CKG20" s="197"/>
      <c r="CKH20" s="197"/>
      <c r="CKI20" s="197"/>
      <c r="CKJ20" s="197"/>
      <c r="CKK20" s="197"/>
      <c r="CKL20" s="197"/>
      <c r="CKM20" s="197"/>
      <c r="CKN20" s="197"/>
      <c r="CKO20" s="197"/>
      <c r="CKP20" s="197"/>
      <c r="CKQ20" s="197"/>
      <c r="CKR20" s="197"/>
      <c r="CKS20" s="197"/>
      <c r="CKT20" s="197"/>
      <c r="CKU20" s="197"/>
      <c r="CKV20" s="197"/>
      <c r="CKW20" s="197"/>
      <c r="CKX20" s="197"/>
      <c r="CKY20" s="197"/>
      <c r="CKZ20" s="197"/>
      <c r="CLA20" s="197"/>
      <c r="CLB20" s="197"/>
      <c r="CLC20" s="197"/>
      <c r="CLD20" s="197"/>
      <c r="CLE20" s="197"/>
      <c r="CLF20" s="197"/>
      <c r="CLG20" s="197"/>
      <c r="CLH20" s="197"/>
      <c r="CLI20" s="197"/>
      <c r="CLJ20" s="197"/>
      <c r="CLK20" s="197"/>
      <c r="CLL20" s="197"/>
      <c r="CLM20" s="197"/>
      <c r="CLN20" s="197"/>
      <c r="CLO20" s="197"/>
      <c r="CLP20" s="197"/>
      <c r="CLQ20" s="197"/>
      <c r="CLR20" s="197"/>
      <c r="CLS20" s="197"/>
      <c r="CLT20" s="197"/>
      <c r="CLU20" s="197"/>
      <c r="CLV20" s="197"/>
      <c r="CLW20" s="197"/>
      <c r="CLX20" s="197"/>
      <c r="CLY20" s="197"/>
      <c r="CLZ20" s="197"/>
      <c r="CMA20" s="197"/>
      <c r="CMB20" s="197"/>
      <c r="CMC20" s="197"/>
      <c r="CMD20" s="197"/>
      <c r="CME20" s="197"/>
      <c r="CMF20" s="197"/>
      <c r="CMG20" s="197"/>
      <c r="CMH20" s="197"/>
      <c r="CMI20" s="197"/>
      <c r="CMJ20" s="197"/>
      <c r="CMK20" s="197"/>
      <c r="CML20" s="197"/>
      <c r="CMM20" s="197"/>
      <c r="CMN20" s="197"/>
      <c r="CMO20" s="197"/>
      <c r="CMP20" s="197"/>
      <c r="CMQ20" s="197"/>
      <c r="CMR20" s="197"/>
      <c r="CMS20" s="197"/>
      <c r="CMT20" s="197"/>
      <c r="CMU20" s="197"/>
      <c r="CMV20" s="197"/>
      <c r="CMW20" s="197"/>
      <c r="CMX20" s="197"/>
      <c r="CMY20" s="197"/>
      <c r="CMZ20" s="197"/>
      <c r="CNA20" s="197"/>
      <c r="CNB20" s="197"/>
      <c r="CNC20" s="197"/>
      <c r="CND20" s="197"/>
      <c r="CNE20" s="197"/>
      <c r="CNF20" s="197"/>
      <c r="CNG20" s="197"/>
      <c r="CNH20" s="197"/>
      <c r="CNI20" s="197"/>
      <c r="CNJ20" s="197"/>
      <c r="CNK20" s="197"/>
      <c r="CNL20" s="197"/>
      <c r="CNM20" s="197"/>
      <c r="CNN20" s="197"/>
      <c r="CNO20" s="197"/>
      <c r="CNP20" s="197"/>
      <c r="CNQ20" s="197"/>
      <c r="CNR20" s="197"/>
      <c r="CNS20" s="197"/>
      <c r="CNT20" s="197"/>
      <c r="CNU20" s="197"/>
      <c r="CNV20" s="197"/>
      <c r="CNW20" s="197"/>
      <c r="CNX20" s="197"/>
      <c r="CNY20" s="197"/>
      <c r="CNZ20" s="197"/>
      <c r="COA20" s="197"/>
      <c r="COB20" s="197"/>
      <c r="COC20" s="197"/>
      <c r="COD20" s="197"/>
      <c r="COE20" s="197"/>
      <c r="COF20" s="197"/>
      <c r="COG20" s="197"/>
      <c r="COH20" s="197"/>
      <c r="COI20" s="197"/>
      <c r="COJ20" s="197"/>
      <c r="COK20" s="197"/>
      <c r="COL20" s="197"/>
      <c r="COM20" s="197"/>
      <c r="CON20" s="197"/>
      <c r="COO20" s="197"/>
      <c r="COP20" s="197"/>
      <c r="COQ20" s="197"/>
      <c r="COR20" s="197"/>
      <c r="COS20" s="197"/>
      <c r="COT20" s="197"/>
      <c r="COU20" s="197"/>
      <c r="COV20" s="197"/>
      <c r="COW20" s="197"/>
      <c r="COX20" s="197"/>
      <c r="COY20" s="197"/>
      <c r="COZ20" s="197"/>
      <c r="CPA20" s="197"/>
      <c r="CPB20" s="197"/>
      <c r="CPC20" s="197"/>
      <c r="CPD20" s="197"/>
      <c r="CPE20" s="197"/>
      <c r="CPF20" s="197"/>
      <c r="CPG20" s="197"/>
      <c r="CPH20" s="197"/>
      <c r="CPI20" s="197"/>
      <c r="CPJ20" s="197"/>
      <c r="CPK20" s="197"/>
      <c r="CPL20" s="197"/>
      <c r="CPM20" s="197"/>
      <c r="CPN20" s="197"/>
      <c r="CPO20" s="197"/>
      <c r="CPP20" s="197"/>
      <c r="CPQ20" s="197"/>
      <c r="CPR20" s="197"/>
      <c r="CPS20" s="197"/>
      <c r="CPT20" s="197"/>
      <c r="CPU20" s="197"/>
      <c r="CPV20" s="197"/>
      <c r="CPW20" s="197"/>
      <c r="CPX20" s="197"/>
      <c r="CPY20" s="197"/>
      <c r="CPZ20" s="197"/>
      <c r="CQA20" s="197"/>
      <c r="CQB20" s="197"/>
      <c r="CQC20" s="197"/>
      <c r="CQD20" s="197"/>
      <c r="CQE20" s="197"/>
      <c r="CQF20" s="197"/>
      <c r="CQG20" s="197"/>
      <c r="CQH20" s="197"/>
      <c r="CQI20" s="197"/>
      <c r="CQJ20" s="197"/>
      <c r="CQK20" s="197"/>
      <c r="CQL20" s="197"/>
      <c r="CQM20" s="197"/>
      <c r="CQN20" s="197"/>
      <c r="CQO20" s="197"/>
      <c r="CQP20" s="197"/>
      <c r="CQQ20" s="197"/>
      <c r="CQR20" s="197"/>
      <c r="CQS20" s="197"/>
      <c r="CQT20" s="197"/>
      <c r="CQU20" s="197"/>
      <c r="CQV20" s="197"/>
      <c r="CQW20" s="197"/>
      <c r="CQX20" s="197"/>
      <c r="CQY20" s="197"/>
      <c r="CQZ20" s="197"/>
      <c r="CRA20" s="197"/>
      <c r="CRB20" s="197"/>
      <c r="CRC20" s="197"/>
      <c r="CRD20" s="197"/>
      <c r="CRE20" s="197"/>
      <c r="CRF20" s="197"/>
      <c r="CRG20" s="197"/>
      <c r="CRH20" s="197"/>
      <c r="CRI20" s="197"/>
      <c r="CRJ20" s="197"/>
      <c r="CRK20" s="197"/>
      <c r="CRL20" s="197"/>
      <c r="CRM20" s="197"/>
      <c r="CRN20" s="197"/>
      <c r="CRO20" s="197"/>
      <c r="CRP20" s="197"/>
      <c r="CRQ20" s="197"/>
      <c r="CRR20" s="197"/>
      <c r="CRS20" s="197"/>
      <c r="CRT20" s="197"/>
      <c r="CRU20" s="197"/>
      <c r="CRV20" s="197"/>
      <c r="CRW20" s="197"/>
      <c r="CRX20" s="197"/>
      <c r="CRY20" s="197"/>
      <c r="CRZ20" s="197"/>
      <c r="CSA20" s="197"/>
      <c r="CSB20" s="197"/>
      <c r="CSC20" s="197"/>
      <c r="CSD20" s="197"/>
      <c r="CSE20" s="197"/>
      <c r="CSF20" s="197"/>
      <c r="CSG20" s="197"/>
      <c r="CSH20" s="197"/>
      <c r="CSI20" s="197"/>
      <c r="CSJ20" s="197"/>
      <c r="CSK20" s="197"/>
      <c r="CSL20" s="197"/>
      <c r="CSM20" s="197"/>
      <c r="CSN20" s="197"/>
      <c r="CSO20" s="197"/>
      <c r="CSP20" s="197"/>
      <c r="CSQ20" s="197"/>
      <c r="CSR20" s="197"/>
      <c r="CSS20" s="197"/>
      <c r="CST20" s="197"/>
      <c r="CSU20" s="197"/>
      <c r="CSV20" s="197"/>
      <c r="CSW20" s="197"/>
      <c r="CSX20" s="197"/>
      <c r="CSY20" s="197"/>
      <c r="CSZ20" s="197"/>
      <c r="CTA20" s="197"/>
      <c r="CTB20" s="197"/>
      <c r="CTC20" s="197"/>
      <c r="CTD20" s="197"/>
      <c r="CTE20" s="197"/>
      <c r="CTF20" s="197"/>
      <c r="CTG20" s="197"/>
      <c r="CTH20" s="197"/>
      <c r="CTI20" s="197"/>
      <c r="CTJ20" s="197"/>
      <c r="CTK20" s="197"/>
      <c r="CTL20" s="197"/>
      <c r="CTM20" s="197"/>
      <c r="CTN20" s="197"/>
      <c r="CTO20" s="197"/>
      <c r="CTP20" s="197"/>
      <c r="CTQ20" s="197"/>
      <c r="CTR20" s="197"/>
      <c r="CTS20" s="197"/>
      <c r="CTT20" s="197"/>
      <c r="CTU20" s="197"/>
      <c r="CTV20" s="197"/>
      <c r="CTW20" s="197"/>
      <c r="CTX20" s="197"/>
      <c r="CTY20" s="197"/>
      <c r="CTZ20" s="197"/>
      <c r="CUA20" s="197"/>
      <c r="CUB20" s="197"/>
      <c r="CUC20" s="197"/>
      <c r="CUD20" s="197"/>
      <c r="CUE20" s="197"/>
      <c r="CUF20" s="197"/>
      <c r="CUG20" s="197"/>
      <c r="CUH20" s="197"/>
      <c r="CUI20" s="197"/>
      <c r="CUJ20" s="197"/>
      <c r="CUK20" s="197"/>
      <c r="CUL20" s="197"/>
      <c r="CUM20" s="197"/>
      <c r="CUN20" s="197"/>
      <c r="CUO20" s="197"/>
      <c r="CUP20" s="197"/>
      <c r="CUQ20" s="197"/>
      <c r="CUR20" s="197"/>
      <c r="CUS20" s="197"/>
      <c r="CUT20" s="197"/>
      <c r="CUU20" s="197"/>
      <c r="CUV20" s="197"/>
      <c r="CUW20" s="197"/>
      <c r="CUX20" s="197"/>
      <c r="CUY20" s="197"/>
      <c r="CUZ20" s="197"/>
      <c r="CVA20" s="197"/>
      <c r="CVB20" s="197"/>
      <c r="CVC20" s="197"/>
      <c r="CVD20" s="197"/>
      <c r="CVE20" s="197"/>
      <c r="CVF20" s="197"/>
      <c r="CVG20" s="197"/>
      <c r="CVH20" s="197"/>
      <c r="CVI20" s="197"/>
      <c r="CVJ20" s="197"/>
      <c r="CVK20" s="197"/>
      <c r="CVL20" s="197"/>
      <c r="CVM20" s="197"/>
      <c r="CVN20" s="197"/>
      <c r="CVO20" s="197"/>
      <c r="CVP20" s="197"/>
      <c r="CVQ20" s="197"/>
      <c r="CVR20" s="197"/>
      <c r="CVS20" s="197"/>
      <c r="CVT20" s="197"/>
      <c r="CVU20" s="197"/>
      <c r="CVV20" s="197"/>
      <c r="CVW20" s="197"/>
      <c r="CVX20" s="197"/>
      <c r="CVY20" s="197"/>
      <c r="CVZ20" s="197"/>
      <c r="CWA20" s="197"/>
      <c r="CWB20" s="197"/>
      <c r="CWC20" s="197"/>
      <c r="CWD20" s="197"/>
      <c r="CWE20" s="197"/>
      <c r="CWF20" s="197"/>
      <c r="CWG20" s="197"/>
      <c r="CWH20" s="197"/>
      <c r="CWI20" s="197"/>
      <c r="CWJ20" s="197"/>
      <c r="CWK20" s="197"/>
      <c r="CWL20" s="197"/>
      <c r="CWM20" s="197"/>
      <c r="CWN20" s="197"/>
      <c r="CWO20" s="197"/>
      <c r="CWP20" s="197"/>
      <c r="CWQ20" s="197"/>
      <c r="CWR20" s="197"/>
      <c r="CWS20" s="197"/>
      <c r="CWT20" s="197"/>
      <c r="CWU20" s="197"/>
      <c r="CWV20" s="197"/>
      <c r="CWW20" s="197"/>
      <c r="CWX20" s="197"/>
      <c r="CWY20" s="197"/>
      <c r="CWZ20" s="197"/>
      <c r="CXA20" s="197"/>
      <c r="CXB20" s="197"/>
      <c r="CXC20" s="197"/>
      <c r="CXD20" s="197"/>
      <c r="CXE20" s="197"/>
      <c r="CXF20" s="197"/>
      <c r="CXG20" s="197"/>
      <c r="CXH20" s="197"/>
      <c r="CXI20" s="197"/>
      <c r="CXJ20" s="197"/>
      <c r="CXK20" s="197"/>
      <c r="CXL20" s="197"/>
      <c r="CXM20" s="197"/>
      <c r="CXN20" s="197"/>
      <c r="CXO20" s="197"/>
      <c r="CXP20" s="197"/>
      <c r="CXQ20" s="197"/>
      <c r="CXR20" s="197"/>
      <c r="CXS20" s="197"/>
      <c r="CXT20" s="197"/>
      <c r="CXU20" s="197"/>
      <c r="CXV20" s="197"/>
      <c r="CXW20" s="197"/>
      <c r="CXX20" s="197"/>
      <c r="CXY20" s="197"/>
      <c r="CXZ20" s="197"/>
      <c r="CYA20" s="197"/>
      <c r="CYB20" s="197"/>
      <c r="CYC20" s="197"/>
      <c r="CYD20" s="197"/>
      <c r="CYE20" s="197"/>
      <c r="CYF20" s="197"/>
      <c r="CYG20" s="197"/>
      <c r="CYH20" s="197"/>
      <c r="CYI20" s="197"/>
      <c r="CYJ20" s="197"/>
      <c r="CYK20" s="197"/>
      <c r="CYL20" s="197"/>
      <c r="CYM20" s="197"/>
      <c r="CYN20" s="197"/>
      <c r="CYO20" s="197"/>
      <c r="CYP20" s="197"/>
      <c r="CYQ20" s="197"/>
      <c r="CYR20" s="197"/>
      <c r="CYS20" s="197"/>
      <c r="CYT20" s="197"/>
      <c r="CYU20" s="197"/>
      <c r="CYV20" s="197"/>
      <c r="CYW20" s="197"/>
      <c r="CYX20" s="197"/>
      <c r="CYY20" s="197"/>
      <c r="CYZ20" s="197"/>
      <c r="CZA20" s="197"/>
      <c r="CZB20" s="197"/>
      <c r="CZC20" s="197"/>
      <c r="CZD20" s="197"/>
      <c r="CZE20" s="197"/>
      <c r="CZF20" s="197"/>
      <c r="CZG20" s="197"/>
      <c r="CZH20" s="197"/>
      <c r="CZI20" s="197"/>
      <c r="CZJ20" s="197"/>
      <c r="CZK20" s="197"/>
      <c r="CZL20" s="197"/>
      <c r="CZM20" s="197"/>
      <c r="CZN20" s="197"/>
      <c r="CZO20" s="197"/>
      <c r="CZP20" s="197"/>
      <c r="CZQ20" s="197"/>
      <c r="CZR20" s="197"/>
      <c r="CZS20" s="197"/>
      <c r="CZT20" s="197"/>
      <c r="CZU20" s="197"/>
      <c r="CZV20" s="197"/>
      <c r="CZW20" s="197"/>
      <c r="CZX20" s="197"/>
      <c r="CZY20" s="197"/>
      <c r="CZZ20" s="197"/>
      <c r="DAA20" s="197"/>
      <c r="DAB20" s="197"/>
      <c r="DAC20" s="197"/>
      <c r="DAD20" s="197"/>
      <c r="DAE20" s="197"/>
      <c r="DAF20" s="197"/>
      <c r="DAG20" s="197"/>
      <c r="DAH20" s="197"/>
      <c r="DAI20" s="197"/>
      <c r="DAJ20" s="197"/>
      <c r="DAK20" s="197"/>
      <c r="DAL20" s="197"/>
      <c r="DAM20" s="197"/>
      <c r="DAN20" s="197"/>
      <c r="DAO20" s="197"/>
      <c r="DAP20" s="197"/>
      <c r="DAQ20" s="197"/>
      <c r="DAR20" s="197"/>
      <c r="DAS20" s="197"/>
      <c r="DAT20" s="197"/>
      <c r="DAU20" s="197"/>
      <c r="DAV20" s="197"/>
      <c r="DAW20" s="197"/>
      <c r="DAX20" s="197"/>
      <c r="DAY20" s="197"/>
      <c r="DAZ20" s="197"/>
      <c r="DBA20" s="197"/>
      <c r="DBB20" s="197"/>
      <c r="DBC20" s="197"/>
      <c r="DBD20" s="197"/>
      <c r="DBE20" s="197"/>
      <c r="DBF20" s="197"/>
      <c r="DBG20" s="197"/>
      <c r="DBH20" s="197"/>
      <c r="DBI20" s="197"/>
      <c r="DBJ20" s="197"/>
      <c r="DBK20" s="197"/>
      <c r="DBL20" s="197"/>
      <c r="DBM20" s="197"/>
      <c r="DBN20" s="197"/>
      <c r="DBO20" s="197"/>
      <c r="DBP20" s="197"/>
      <c r="DBQ20" s="197"/>
      <c r="DBR20" s="197"/>
      <c r="DBS20" s="197"/>
      <c r="DBT20" s="197"/>
      <c r="DBU20" s="197"/>
      <c r="DBV20" s="197"/>
      <c r="DBW20" s="197"/>
      <c r="DBX20" s="197"/>
      <c r="DBY20" s="197"/>
      <c r="DBZ20" s="197"/>
      <c r="DCA20" s="197"/>
      <c r="DCB20" s="197"/>
      <c r="DCC20" s="197"/>
      <c r="DCD20" s="197"/>
      <c r="DCE20" s="197"/>
      <c r="DCF20" s="197"/>
      <c r="DCG20" s="197"/>
      <c r="DCH20" s="197"/>
      <c r="DCI20" s="197"/>
      <c r="DCJ20" s="197"/>
      <c r="DCK20" s="197"/>
      <c r="DCL20" s="197"/>
      <c r="DCM20" s="197"/>
      <c r="DCN20" s="197"/>
      <c r="DCO20" s="197"/>
      <c r="DCP20" s="197"/>
      <c r="DCQ20" s="197"/>
      <c r="DCR20" s="197"/>
      <c r="DCS20" s="197"/>
      <c r="DCT20" s="197"/>
      <c r="DCU20" s="197"/>
      <c r="DCV20" s="197"/>
      <c r="DCW20" s="197"/>
      <c r="DCX20" s="197"/>
      <c r="DCY20" s="197"/>
      <c r="DCZ20" s="197"/>
      <c r="DDA20" s="197"/>
      <c r="DDB20" s="197"/>
      <c r="DDC20" s="197"/>
      <c r="DDD20" s="197"/>
      <c r="DDE20" s="197"/>
      <c r="DDF20" s="197"/>
      <c r="DDG20" s="197"/>
      <c r="DDH20" s="197"/>
      <c r="DDI20" s="197"/>
      <c r="DDJ20" s="197"/>
      <c r="DDK20" s="197"/>
      <c r="DDL20" s="197"/>
      <c r="DDM20" s="197"/>
      <c r="DDN20" s="197"/>
      <c r="DDO20" s="197"/>
      <c r="DDP20" s="197"/>
      <c r="DDQ20" s="197"/>
      <c r="DDR20" s="197"/>
      <c r="DDS20" s="197"/>
      <c r="DDT20" s="197"/>
      <c r="DDU20" s="197"/>
      <c r="DDV20" s="197"/>
      <c r="DDW20" s="197"/>
      <c r="DDX20" s="197"/>
      <c r="DDY20" s="197"/>
      <c r="DDZ20" s="197"/>
      <c r="DEA20" s="197"/>
      <c r="DEB20" s="197"/>
      <c r="DEC20" s="197"/>
      <c r="DED20" s="197"/>
      <c r="DEE20" s="197"/>
      <c r="DEF20" s="197"/>
      <c r="DEG20" s="197"/>
      <c r="DEH20" s="197"/>
      <c r="DEI20" s="197"/>
      <c r="DEJ20" s="197"/>
      <c r="DEK20" s="197"/>
      <c r="DEL20" s="197"/>
      <c r="DEM20" s="197"/>
      <c r="DEN20" s="197"/>
      <c r="DEO20" s="197"/>
      <c r="DEP20" s="197"/>
      <c r="DEQ20" s="197"/>
      <c r="DER20" s="197"/>
      <c r="DES20" s="197"/>
      <c r="DET20" s="197"/>
      <c r="DEU20" s="197"/>
      <c r="DEV20" s="197"/>
      <c r="DEW20" s="197"/>
      <c r="DEX20" s="197"/>
      <c r="DEY20" s="197"/>
      <c r="DEZ20" s="197"/>
      <c r="DFA20" s="197"/>
      <c r="DFB20" s="197"/>
      <c r="DFC20" s="197"/>
      <c r="DFD20" s="197"/>
      <c r="DFE20" s="197"/>
      <c r="DFF20" s="197"/>
      <c r="DFG20" s="197"/>
      <c r="DFH20" s="197"/>
      <c r="DFI20" s="197"/>
      <c r="DFJ20" s="197"/>
      <c r="DFK20" s="197"/>
      <c r="DFL20" s="197"/>
      <c r="DFM20" s="197"/>
      <c r="DFN20" s="197"/>
      <c r="DFO20" s="197"/>
      <c r="DFP20" s="197"/>
      <c r="DFQ20" s="197"/>
      <c r="DFR20" s="197"/>
      <c r="DFS20" s="197"/>
      <c r="DFT20" s="197"/>
      <c r="DFU20" s="197"/>
      <c r="DFV20" s="197"/>
      <c r="DFW20" s="197"/>
      <c r="DFX20" s="197"/>
      <c r="DFY20" s="197"/>
      <c r="DFZ20" s="197"/>
      <c r="DGA20" s="197"/>
      <c r="DGB20" s="197"/>
      <c r="DGC20" s="197"/>
      <c r="DGD20" s="197"/>
      <c r="DGE20" s="197"/>
      <c r="DGF20" s="197"/>
      <c r="DGG20" s="197"/>
      <c r="DGH20" s="197"/>
      <c r="DGI20" s="197"/>
      <c r="DGJ20" s="197"/>
      <c r="DGK20" s="197"/>
      <c r="DGL20" s="197"/>
      <c r="DGM20" s="197"/>
      <c r="DGN20" s="197"/>
      <c r="DGO20" s="197"/>
      <c r="DGP20" s="197"/>
      <c r="DGQ20" s="197"/>
      <c r="DGR20" s="197"/>
      <c r="DGS20" s="197"/>
      <c r="DGT20" s="197"/>
      <c r="DGU20" s="197"/>
      <c r="DGV20" s="197"/>
      <c r="DGW20" s="197"/>
      <c r="DGX20" s="197"/>
      <c r="DGY20" s="197"/>
      <c r="DGZ20" s="197"/>
      <c r="DHA20" s="197"/>
      <c r="DHB20" s="197"/>
      <c r="DHC20" s="197"/>
      <c r="DHD20" s="197"/>
      <c r="DHE20" s="197"/>
      <c r="DHF20" s="197"/>
      <c r="DHG20" s="197"/>
      <c r="DHH20" s="197"/>
      <c r="DHI20" s="197"/>
      <c r="DHJ20" s="197"/>
      <c r="DHK20" s="197"/>
      <c r="DHL20" s="197"/>
      <c r="DHM20" s="197"/>
      <c r="DHN20" s="197"/>
      <c r="DHO20" s="197"/>
      <c r="DHP20" s="197"/>
      <c r="DHQ20" s="197"/>
      <c r="DHR20" s="197"/>
      <c r="DHS20" s="197"/>
      <c r="DHT20" s="197"/>
      <c r="DHU20" s="197"/>
      <c r="DHV20" s="197"/>
      <c r="DHW20" s="197"/>
      <c r="DHX20" s="197"/>
      <c r="DHY20" s="197"/>
      <c r="DHZ20" s="197"/>
      <c r="DIA20" s="197"/>
      <c r="DIB20" s="197"/>
      <c r="DIC20" s="197"/>
      <c r="DID20" s="197"/>
      <c r="DIE20" s="197"/>
      <c r="DIF20" s="197"/>
      <c r="DIG20" s="197"/>
      <c r="DIH20" s="197"/>
      <c r="DII20" s="197"/>
      <c r="DIJ20" s="197"/>
      <c r="DIK20" s="197"/>
      <c r="DIL20" s="197"/>
      <c r="DIM20" s="197"/>
      <c r="DIN20" s="197"/>
      <c r="DIO20" s="197"/>
      <c r="DIP20" s="197"/>
      <c r="DIQ20" s="197"/>
      <c r="DIR20" s="197"/>
      <c r="DIS20" s="197"/>
      <c r="DIT20" s="197"/>
      <c r="DIU20" s="197"/>
      <c r="DIV20" s="197"/>
      <c r="DIW20" s="197"/>
      <c r="DIX20" s="197"/>
      <c r="DIY20" s="197"/>
      <c r="DIZ20" s="197"/>
      <c r="DJA20" s="197"/>
      <c r="DJB20" s="197"/>
      <c r="DJC20" s="197"/>
      <c r="DJD20" s="197"/>
      <c r="DJE20" s="197"/>
      <c r="DJF20" s="197"/>
      <c r="DJG20" s="197"/>
      <c r="DJH20" s="197"/>
      <c r="DJI20" s="197"/>
      <c r="DJJ20" s="197"/>
      <c r="DJK20" s="197"/>
      <c r="DJL20" s="197"/>
      <c r="DJM20" s="197"/>
      <c r="DJN20" s="197"/>
      <c r="DJO20" s="197"/>
      <c r="DJP20" s="197"/>
      <c r="DJQ20" s="197"/>
      <c r="DJR20" s="197"/>
      <c r="DJS20" s="197"/>
      <c r="DJT20" s="197"/>
      <c r="DJU20" s="197"/>
      <c r="DJV20" s="197"/>
      <c r="DJW20" s="197"/>
      <c r="DJX20" s="197"/>
      <c r="DJY20" s="197"/>
      <c r="DJZ20" s="197"/>
      <c r="DKA20" s="197"/>
      <c r="DKB20" s="197"/>
      <c r="DKC20" s="197"/>
      <c r="DKD20" s="197"/>
      <c r="DKE20" s="197"/>
      <c r="DKF20" s="197"/>
      <c r="DKG20" s="197"/>
      <c r="DKH20" s="197"/>
      <c r="DKI20" s="197"/>
      <c r="DKJ20" s="197"/>
      <c r="DKK20" s="197"/>
      <c r="DKL20" s="197"/>
      <c r="DKM20" s="197"/>
      <c r="DKN20" s="197"/>
      <c r="DKO20" s="197"/>
      <c r="DKP20" s="197"/>
      <c r="DKQ20" s="197"/>
      <c r="DKR20" s="197"/>
      <c r="DKS20" s="197"/>
      <c r="DKT20" s="197"/>
      <c r="DKU20" s="197"/>
      <c r="DKV20" s="197"/>
      <c r="DKW20" s="197"/>
      <c r="DKX20" s="197"/>
      <c r="DKY20" s="197"/>
      <c r="DKZ20" s="197"/>
      <c r="DLA20" s="197"/>
      <c r="DLB20" s="197"/>
      <c r="DLC20" s="197"/>
      <c r="DLD20" s="197"/>
      <c r="DLE20" s="197"/>
      <c r="DLF20" s="197"/>
      <c r="DLG20" s="197"/>
      <c r="DLH20" s="197"/>
      <c r="DLI20" s="197"/>
      <c r="DLJ20" s="197"/>
      <c r="DLK20" s="197"/>
      <c r="DLL20" s="197"/>
      <c r="DLM20" s="197"/>
      <c r="DLN20" s="197"/>
      <c r="DLO20" s="197"/>
      <c r="DLP20" s="197"/>
      <c r="DLQ20" s="197"/>
      <c r="DLR20" s="197"/>
      <c r="DLS20" s="197"/>
      <c r="DLT20" s="197"/>
      <c r="DLU20" s="197"/>
      <c r="DLV20" s="197"/>
      <c r="DLW20" s="197"/>
      <c r="DLX20" s="197"/>
      <c r="DLY20" s="197"/>
      <c r="DLZ20" s="197"/>
      <c r="DMA20" s="197"/>
      <c r="DMB20" s="197"/>
      <c r="DMC20" s="197"/>
      <c r="DMD20" s="197"/>
      <c r="DME20" s="197"/>
      <c r="DMF20" s="197"/>
      <c r="DMG20" s="197"/>
      <c r="DMH20" s="197"/>
      <c r="DMI20" s="197"/>
      <c r="DMJ20" s="197"/>
      <c r="DMK20" s="197"/>
      <c r="DML20" s="197"/>
      <c r="DMM20" s="197"/>
      <c r="DMN20" s="197"/>
      <c r="DMO20" s="197"/>
      <c r="DMP20" s="197"/>
      <c r="DMQ20" s="197"/>
      <c r="DMR20" s="197"/>
      <c r="DMS20" s="197"/>
      <c r="DMT20" s="197"/>
      <c r="DMU20" s="197"/>
      <c r="DMV20" s="197"/>
      <c r="DMW20" s="197"/>
      <c r="DMX20" s="197"/>
      <c r="DMY20" s="197"/>
      <c r="DMZ20" s="197"/>
      <c r="DNA20" s="197"/>
      <c r="DNB20" s="197"/>
      <c r="DNC20" s="197"/>
      <c r="DND20" s="197"/>
      <c r="DNE20" s="197"/>
      <c r="DNF20" s="197"/>
      <c r="DNG20" s="197"/>
      <c r="DNH20" s="197"/>
      <c r="DNI20" s="197"/>
      <c r="DNJ20" s="197"/>
      <c r="DNK20" s="197"/>
      <c r="DNL20" s="197"/>
      <c r="DNM20" s="197"/>
      <c r="DNN20" s="197"/>
      <c r="DNO20" s="197"/>
      <c r="DNP20" s="197"/>
      <c r="DNQ20" s="197"/>
      <c r="DNR20" s="197"/>
      <c r="DNS20" s="197"/>
      <c r="DNT20" s="197"/>
      <c r="DNU20" s="197"/>
      <c r="DNV20" s="197"/>
      <c r="DNW20" s="197"/>
      <c r="DNX20" s="197"/>
      <c r="DNY20" s="197"/>
      <c r="DNZ20" s="197"/>
      <c r="DOA20" s="197"/>
      <c r="DOB20" s="197"/>
      <c r="DOC20" s="197"/>
      <c r="DOD20" s="197"/>
      <c r="DOE20" s="197"/>
      <c r="DOF20" s="197"/>
      <c r="DOG20" s="197"/>
      <c r="DOH20" s="197"/>
      <c r="DOI20" s="197"/>
      <c r="DOJ20" s="197"/>
      <c r="DOK20" s="197"/>
      <c r="DOL20" s="197"/>
      <c r="DOM20" s="197"/>
      <c r="DON20" s="197"/>
      <c r="DOO20" s="197"/>
      <c r="DOP20" s="197"/>
      <c r="DOQ20" s="197"/>
      <c r="DOR20" s="197"/>
      <c r="DOS20" s="197"/>
      <c r="DOT20" s="197"/>
      <c r="DOU20" s="197"/>
      <c r="DOV20" s="197"/>
      <c r="DOW20" s="197"/>
      <c r="DOX20" s="197"/>
      <c r="DOY20" s="197"/>
      <c r="DOZ20" s="197"/>
      <c r="DPA20" s="197"/>
      <c r="DPB20" s="197"/>
      <c r="DPC20" s="197"/>
      <c r="DPD20" s="197"/>
      <c r="DPE20" s="197"/>
      <c r="DPF20" s="197"/>
      <c r="DPG20" s="197"/>
      <c r="DPH20" s="197"/>
      <c r="DPI20" s="197"/>
      <c r="DPJ20" s="197"/>
      <c r="DPK20" s="197"/>
      <c r="DPL20" s="197"/>
      <c r="DPM20" s="197"/>
      <c r="DPN20" s="197"/>
      <c r="DPO20" s="197"/>
      <c r="DPP20" s="197"/>
      <c r="DPQ20" s="197"/>
      <c r="DPR20" s="197"/>
      <c r="DPS20" s="197"/>
      <c r="DPT20" s="197"/>
      <c r="DPU20" s="197"/>
      <c r="DPV20" s="197"/>
      <c r="DPW20" s="197"/>
      <c r="DPX20" s="197"/>
      <c r="DPY20" s="197"/>
      <c r="DPZ20" s="197"/>
      <c r="DQA20" s="197"/>
      <c r="DQB20" s="197"/>
      <c r="DQC20" s="197"/>
      <c r="DQD20" s="197"/>
      <c r="DQE20" s="197"/>
      <c r="DQF20" s="197"/>
      <c r="DQG20" s="197"/>
      <c r="DQH20" s="197"/>
      <c r="DQI20" s="197"/>
      <c r="DQJ20" s="197"/>
      <c r="DQK20" s="197"/>
      <c r="DQL20" s="197"/>
      <c r="DQM20" s="197"/>
      <c r="DQN20" s="197"/>
      <c r="DQO20" s="197"/>
      <c r="DQP20" s="197"/>
      <c r="DQQ20" s="197"/>
      <c r="DQR20" s="197"/>
      <c r="DQS20" s="197"/>
      <c r="DQT20" s="197"/>
      <c r="DQU20" s="197"/>
      <c r="DQV20" s="197"/>
      <c r="DQW20" s="197"/>
      <c r="DQX20" s="197"/>
      <c r="DQY20" s="197"/>
      <c r="DQZ20" s="197"/>
      <c r="DRA20" s="197"/>
      <c r="DRB20" s="197"/>
      <c r="DRC20" s="197"/>
      <c r="DRD20" s="197"/>
      <c r="DRE20" s="197"/>
      <c r="DRF20" s="197"/>
      <c r="DRG20" s="197"/>
      <c r="DRH20" s="197"/>
      <c r="DRI20" s="197"/>
      <c r="DRJ20" s="197"/>
      <c r="DRK20" s="197"/>
      <c r="DRL20" s="197"/>
      <c r="DRM20" s="197"/>
      <c r="DRN20" s="197"/>
      <c r="DRO20" s="197"/>
      <c r="DRP20" s="197"/>
      <c r="DRQ20" s="197"/>
      <c r="DRR20" s="197"/>
      <c r="DRS20" s="197"/>
      <c r="DRT20" s="197"/>
      <c r="DRU20" s="197"/>
      <c r="DRV20" s="197"/>
      <c r="DRW20" s="197"/>
      <c r="DRX20" s="197"/>
      <c r="DRY20" s="197"/>
      <c r="DRZ20" s="197"/>
      <c r="DSA20" s="197"/>
      <c r="DSB20" s="197"/>
      <c r="DSC20" s="197"/>
      <c r="DSD20" s="197"/>
      <c r="DSE20" s="197"/>
      <c r="DSF20" s="197"/>
      <c r="DSG20" s="197"/>
      <c r="DSH20" s="197"/>
      <c r="DSI20" s="197"/>
      <c r="DSJ20" s="197"/>
      <c r="DSK20" s="197"/>
      <c r="DSL20" s="197"/>
      <c r="DSM20" s="197"/>
      <c r="DSN20" s="197"/>
      <c r="DSO20" s="197"/>
      <c r="DSP20" s="197"/>
      <c r="DSQ20" s="197"/>
      <c r="DSR20" s="197"/>
      <c r="DSS20" s="197"/>
      <c r="DST20" s="197"/>
      <c r="DSU20" s="197"/>
      <c r="DSV20" s="197"/>
      <c r="DSW20" s="197"/>
      <c r="DSX20" s="197"/>
      <c r="DSY20" s="197"/>
      <c r="DSZ20" s="197"/>
      <c r="DTA20" s="197"/>
      <c r="DTB20" s="197"/>
      <c r="DTC20" s="197"/>
      <c r="DTD20" s="197"/>
      <c r="DTE20" s="197"/>
      <c r="DTF20" s="197"/>
      <c r="DTG20" s="197"/>
      <c r="DTH20" s="197"/>
      <c r="DTI20" s="197"/>
      <c r="DTJ20" s="197"/>
      <c r="DTK20" s="197"/>
      <c r="DTL20" s="197"/>
      <c r="DTM20" s="197"/>
      <c r="DTN20" s="197"/>
      <c r="DTO20" s="197"/>
      <c r="DTP20" s="197"/>
      <c r="DTQ20" s="197"/>
      <c r="DTR20" s="197"/>
      <c r="DTS20" s="197"/>
      <c r="DTT20" s="197"/>
      <c r="DTU20" s="197"/>
      <c r="DTV20" s="197"/>
      <c r="DTW20" s="197"/>
      <c r="DTX20" s="197"/>
      <c r="DTY20" s="197"/>
      <c r="DTZ20" s="197"/>
      <c r="DUA20" s="197"/>
      <c r="DUB20" s="197"/>
      <c r="DUC20" s="197"/>
      <c r="DUD20" s="197"/>
      <c r="DUE20" s="197"/>
      <c r="DUF20" s="197"/>
      <c r="DUG20" s="197"/>
      <c r="DUH20" s="197"/>
      <c r="DUI20" s="197"/>
      <c r="DUJ20" s="197"/>
      <c r="DUK20" s="197"/>
      <c r="DUL20" s="197"/>
      <c r="DUM20" s="197"/>
      <c r="DUN20" s="197"/>
      <c r="DUO20" s="197"/>
      <c r="DUP20" s="197"/>
      <c r="DUQ20" s="197"/>
      <c r="DUR20" s="197"/>
      <c r="DUS20" s="197"/>
      <c r="DUT20" s="197"/>
      <c r="DUU20" s="197"/>
      <c r="DUV20" s="197"/>
      <c r="DUW20" s="197"/>
      <c r="DUX20" s="197"/>
      <c r="DUY20" s="197"/>
      <c r="DUZ20" s="197"/>
      <c r="DVA20" s="197"/>
      <c r="DVB20" s="197"/>
      <c r="DVC20" s="197"/>
      <c r="DVD20" s="197"/>
      <c r="DVE20" s="197"/>
      <c r="DVF20" s="197"/>
      <c r="DVG20" s="197"/>
      <c r="DVH20" s="197"/>
      <c r="DVI20" s="197"/>
      <c r="DVJ20" s="197"/>
      <c r="DVK20" s="197"/>
      <c r="DVL20" s="197"/>
      <c r="DVM20" s="197"/>
      <c r="DVN20" s="197"/>
      <c r="DVO20" s="197"/>
      <c r="DVP20" s="197"/>
      <c r="DVQ20" s="197"/>
      <c r="DVR20" s="197"/>
      <c r="DVS20" s="197"/>
      <c r="DVT20" s="197"/>
      <c r="DVU20" s="197"/>
      <c r="DVV20" s="197"/>
      <c r="DVW20" s="197"/>
      <c r="DVX20" s="197"/>
      <c r="DVY20" s="197"/>
      <c r="DVZ20" s="197"/>
      <c r="DWA20" s="197"/>
      <c r="DWB20" s="197"/>
      <c r="DWC20" s="197"/>
      <c r="DWD20" s="197"/>
      <c r="DWE20" s="197"/>
      <c r="DWF20" s="197"/>
      <c r="DWG20" s="197"/>
      <c r="DWH20" s="197"/>
      <c r="DWI20" s="197"/>
      <c r="DWJ20" s="197"/>
      <c r="DWK20" s="197"/>
      <c r="DWL20" s="197"/>
      <c r="DWM20" s="197"/>
      <c r="DWN20" s="197"/>
      <c r="DWO20" s="197"/>
      <c r="DWP20" s="197"/>
      <c r="DWQ20" s="197"/>
      <c r="DWR20" s="197"/>
      <c r="DWS20" s="197"/>
      <c r="DWT20" s="197"/>
      <c r="DWU20" s="197"/>
      <c r="DWV20" s="197"/>
      <c r="DWW20" s="197"/>
      <c r="DWX20" s="197"/>
      <c r="DWY20" s="197"/>
      <c r="DWZ20" s="197"/>
      <c r="DXA20" s="197"/>
      <c r="DXB20" s="197"/>
      <c r="DXC20" s="197"/>
      <c r="DXD20" s="197"/>
      <c r="DXE20" s="197"/>
      <c r="DXF20" s="197"/>
      <c r="DXG20" s="197"/>
      <c r="DXH20" s="197"/>
      <c r="DXI20" s="197"/>
      <c r="DXJ20" s="197"/>
      <c r="DXK20" s="197"/>
      <c r="DXL20" s="197"/>
      <c r="DXM20" s="197"/>
      <c r="DXN20" s="197"/>
      <c r="DXO20" s="197"/>
      <c r="DXP20" s="197"/>
      <c r="DXQ20" s="197"/>
      <c r="DXR20" s="197"/>
      <c r="DXS20" s="197"/>
      <c r="DXT20" s="197"/>
      <c r="DXU20" s="197"/>
      <c r="DXV20" s="197"/>
      <c r="DXW20" s="197"/>
      <c r="DXX20" s="197"/>
      <c r="DXY20" s="197"/>
      <c r="DXZ20" s="197"/>
      <c r="DYA20" s="197"/>
      <c r="DYB20" s="197"/>
      <c r="DYC20" s="197"/>
      <c r="DYD20" s="197"/>
      <c r="DYE20" s="197"/>
      <c r="DYF20" s="197"/>
      <c r="DYG20" s="197"/>
      <c r="DYH20" s="197"/>
      <c r="DYI20" s="197"/>
      <c r="DYJ20" s="197"/>
      <c r="DYK20" s="197"/>
      <c r="DYL20" s="197"/>
      <c r="DYM20" s="197"/>
      <c r="DYN20" s="197"/>
      <c r="DYO20" s="197"/>
      <c r="DYP20" s="197"/>
      <c r="DYQ20" s="197"/>
      <c r="DYR20" s="197"/>
      <c r="DYS20" s="197"/>
      <c r="DYT20" s="197"/>
      <c r="DYU20" s="197"/>
      <c r="DYV20" s="197"/>
      <c r="DYW20" s="197"/>
      <c r="DYX20" s="197"/>
      <c r="DYY20" s="197"/>
      <c r="DYZ20" s="197"/>
      <c r="DZA20" s="197"/>
      <c r="DZB20" s="197"/>
      <c r="DZC20" s="197"/>
      <c r="DZD20" s="197"/>
      <c r="DZE20" s="197"/>
      <c r="DZF20" s="197"/>
      <c r="DZG20" s="197"/>
      <c r="DZH20" s="197"/>
      <c r="DZI20" s="197"/>
      <c r="DZJ20" s="197"/>
      <c r="DZK20" s="197"/>
      <c r="DZL20" s="197"/>
      <c r="DZM20" s="197"/>
      <c r="DZN20" s="197"/>
      <c r="DZO20" s="197"/>
      <c r="DZP20" s="197"/>
      <c r="DZQ20" s="197"/>
      <c r="DZR20" s="197"/>
      <c r="DZS20" s="197"/>
      <c r="DZT20" s="197"/>
      <c r="DZU20" s="197"/>
      <c r="DZV20" s="197"/>
      <c r="DZW20" s="197"/>
      <c r="DZX20" s="197"/>
      <c r="DZY20" s="197"/>
      <c r="DZZ20" s="197"/>
      <c r="EAA20" s="197"/>
      <c r="EAB20" s="197"/>
      <c r="EAC20" s="197"/>
      <c r="EAD20" s="197"/>
      <c r="EAE20" s="197"/>
      <c r="EAF20" s="197"/>
      <c r="EAG20" s="197"/>
      <c r="EAH20" s="197"/>
      <c r="EAI20" s="197"/>
      <c r="EAJ20" s="197"/>
      <c r="EAK20" s="197"/>
      <c r="EAL20" s="197"/>
      <c r="EAM20" s="197"/>
      <c r="EAN20" s="197"/>
      <c r="EAO20" s="197"/>
      <c r="EAP20" s="197"/>
      <c r="EAQ20" s="197"/>
      <c r="EAR20" s="197"/>
      <c r="EAS20" s="197"/>
      <c r="EAT20" s="197"/>
      <c r="EAU20" s="197"/>
      <c r="EAV20" s="197"/>
      <c r="EAW20" s="197"/>
      <c r="EAX20" s="197"/>
      <c r="EAY20" s="197"/>
      <c r="EAZ20" s="197"/>
      <c r="EBA20" s="197"/>
      <c r="EBB20" s="197"/>
      <c r="EBC20" s="197"/>
      <c r="EBD20" s="197"/>
      <c r="EBE20" s="197"/>
      <c r="EBF20" s="197"/>
      <c r="EBG20" s="197"/>
      <c r="EBH20" s="197"/>
      <c r="EBI20" s="197"/>
      <c r="EBJ20" s="197"/>
      <c r="EBK20" s="197"/>
      <c r="EBL20" s="197"/>
      <c r="EBM20" s="197"/>
      <c r="EBN20" s="197"/>
      <c r="EBO20" s="197"/>
      <c r="EBP20" s="197"/>
      <c r="EBQ20" s="197"/>
      <c r="EBR20" s="197"/>
      <c r="EBS20" s="197"/>
      <c r="EBT20" s="197"/>
      <c r="EBU20" s="197"/>
      <c r="EBV20" s="197"/>
      <c r="EBW20" s="197"/>
      <c r="EBX20" s="197"/>
      <c r="EBY20" s="197"/>
      <c r="EBZ20" s="197"/>
      <c r="ECA20" s="197"/>
      <c r="ECB20" s="197"/>
      <c r="ECC20" s="197"/>
      <c r="ECD20" s="197"/>
      <c r="ECE20" s="197"/>
      <c r="ECF20" s="197"/>
      <c r="ECG20" s="197"/>
      <c r="ECH20" s="197"/>
      <c r="ECI20" s="197"/>
      <c r="ECJ20" s="197"/>
      <c r="ECK20" s="197"/>
      <c r="ECL20" s="197"/>
      <c r="ECM20" s="197"/>
      <c r="ECN20" s="197"/>
      <c r="ECO20" s="197"/>
      <c r="ECP20" s="197"/>
      <c r="ECQ20" s="197"/>
      <c r="ECR20" s="197"/>
      <c r="ECS20" s="197"/>
      <c r="ECT20" s="197"/>
      <c r="ECU20" s="197"/>
      <c r="ECV20" s="197"/>
      <c r="ECW20" s="197"/>
      <c r="ECX20" s="197"/>
      <c r="ECY20" s="197"/>
      <c r="ECZ20" s="197"/>
      <c r="EDA20" s="197"/>
      <c r="EDB20" s="197"/>
      <c r="EDC20" s="197"/>
      <c r="EDD20" s="197"/>
      <c r="EDE20" s="197"/>
      <c r="EDF20" s="197"/>
      <c r="EDG20" s="197"/>
      <c r="EDH20" s="197"/>
      <c r="EDI20" s="197"/>
      <c r="EDJ20" s="197"/>
      <c r="EDK20" s="197"/>
      <c r="EDL20" s="197"/>
      <c r="EDM20" s="197"/>
      <c r="EDN20" s="197"/>
      <c r="EDO20" s="197"/>
      <c r="EDP20" s="197"/>
      <c r="EDQ20" s="197"/>
      <c r="EDR20" s="197"/>
      <c r="EDS20" s="197"/>
      <c r="EDT20" s="197"/>
      <c r="EDU20" s="197"/>
      <c r="EDV20" s="197"/>
      <c r="EDW20" s="197"/>
      <c r="EDX20" s="197"/>
      <c r="EDY20" s="197"/>
      <c r="EDZ20" s="197"/>
      <c r="EEA20" s="197"/>
      <c r="EEB20" s="197"/>
      <c r="EEC20" s="197"/>
      <c r="EED20" s="197"/>
      <c r="EEE20" s="197"/>
      <c r="EEF20" s="197"/>
      <c r="EEG20" s="197"/>
      <c r="EEH20" s="197"/>
      <c r="EEI20" s="197"/>
      <c r="EEJ20" s="197"/>
      <c r="EEK20" s="197"/>
      <c r="EEL20" s="197"/>
      <c r="EEM20" s="197"/>
      <c r="EEN20" s="197"/>
      <c r="EEO20" s="197"/>
      <c r="EEP20" s="197"/>
      <c r="EEQ20" s="197"/>
      <c r="EER20" s="197"/>
      <c r="EES20" s="197"/>
      <c r="EET20" s="197"/>
      <c r="EEU20" s="197"/>
      <c r="EEV20" s="197"/>
      <c r="EEW20" s="197"/>
      <c r="EEX20" s="197"/>
      <c r="EEY20" s="197"/>
      <c r="EEZ20" s="197"/>
      <c r="EFA20" s="197"/>
      <c r="EFB20" s="197"/>
      <c r="EFC20" s="197"/>
      <c r="EFD20" s="197"/>
      <c r="EFE20" s="197"/>
      <c r="EFF20" s="197"/>
      <c r="EFG20" s="197"/>
      <c r="EFH20" s="197"/>
      <c r="EFI20" s="197"/>
      <c r="EFJ20" s="197"/>
      <c r="EFK20" s="197"/>
      <c r="EFL20" s="197"/>
      <c r="EFM20" s="197"/>
      <c r="EFN20" s="197"/>
      <c r="EFO20" s="197"/>
      <c r="EFP20" s="197"/>
      <c r="EFQ20" s="197"/>
      <c r="EFR20" s="197"/>
      <c r="EFS20" s="197"/>
      <c r="EFT20" s="197"/>
      <c r="EFU20" s="197"/>
      <c r="EFV20" s="197"/>
      <c r="EFW20" s="197"/>
      <c r="EFX20" s="197"/>
      <c r="EFY20" s="197"/>
      <c r="EFZ20" s="197"/>
      <c r="EGA20" s="197"/>
      <c r="EGB20" s="197"/>
      <c r="EGC20" s="197"/>
      <c r="EGD20" s="197"/>
      <c r="EGE20" s="197"/>
      <c r="EGF20" s="197"/>
      <c r="EGG20" s="197"/>
      <c r="EGH20" s="197"/>
      <c r="EGI20" s="197"/>
      <c r="EGJ20" s="197"/>
      <c r="EGK20" s="197"/>
      <c r="EGL20" s="197"/>
      <c r="EGM20" s="197"/>
      <c r="EGN20" s="197"/>
      <c r="EGO20" s="197"/>
      <c r="EGP20" s="197"/>
      <c r="EGQ20" s="197"/>
      <c r="EGR20" s="197"/>
      <c r="EGS20" s="197"/>
      <c r="EGT20" s="197"/>
      <c r="EGU20" s="197"/>
      <c r="EGV20" s="197"/>
      <c r="EGW20" s="197"/>
      <c r="EGX20" s="197"/>
      <c r="EGY20" s="197"/>
      <c r="EGZ20" s="197"/>
      <c r="EHA20" s="197"/>
      <c r="EHB20" s="197"/>
      <c r="EHC20" s="197"/>
      <c r="EHD20" s="197"/>
      <c r="EHE20" s="197"/>
      <c r="EHF20" s="197"/>
      <c r="EHG20" s="197"/>
      <c r="EHH20" s="197"/>
      <c r="EHI20" s="197"/>
      <c r="EHJ20" s="197"/>
      <c r="EHK20" s="197"/>
      <c r="EHL20" s="197"/>
      <c r="EHM20" s="197"/>
      <c r="EHN20" s="197"/>
      <c r="EHO20" s="197"/>
      <c r="EHP20" s="197"/>
      <c r="EHQ20" s="197"/>
      <c r="EHR20" s="197"/>
      <c r="EHS20" s="197"/>
      <c r="EHT20" s="197"/>
      <c r="EHU20" s="197"/>
      <c r="EHV20" s="197"/>
      <c r="EHW20" s="197"/>
      <c r="EHX20" s="197"/>
      <c r="EHY20" s="197"/>
      <c r="EHZ20" s="197"/>
      <c r="EIA20" s="197"/>
      <c r="EIB20" s="197"/>
      <c r="EIC20" s="197"/>
      <c r="EID20" s="197"/>
      <c r="EIE20" s="197"/>
      <c r="EIF20" s="197"/>
      <c r="EIG20" s="197"/>
      <c r="EIH20" s="197"/>
      <c r="EII20" s="197"/>
      <c r="EIJ20" s="197"/>
      <c r="EIK20" s="197"/>
      <c r="EIL20" s="197"/>
      <c r="EIM20" s="197"/>
      <c r="EIN20" s="197"/>
      <c r="EIO20" s="197"/>
      <c r="EIP20" s="197"/>
      <c r="EIQ20" s="197"/>
      <c r="EIR20" s="197"/>
      <c r="EIS20" s="197"/>
      <c r="EIT20" s="197"/>
      <c r="EIU20" s="197"/>
      <c r="EIV20" s="197"/>
      <c r="EIW20" s="197"/>
      <c r="EIX20" s="197"/>
      <c r="EIY20" s="197"/>
      <c r="EIZ20" s="197"/>
      <c r="EJA20" s="197"/>
      <c r="EJB20" s="197"/>
      <c r="EJC20" s="197"/>
      <c r="EJD20" s="197"/>
      <c r="EJE20" s="197"/>
      <c r="EJF20" s="197"/>
      <c r="EJG20" s="197"/>
      <c r="EJH20" s="197"/>
      <c r="EJI20" s="197"/>
      <c r="EJJ20" s="197"/>
      <c r="EJK20" s="197"/>
      <c r="EJL20" s="197"/>
      <c r="EJM20" s="197"/>
      <c r="EJN20" s="197"/>
      <c r="EJO20" s="197"/>
      <c r="EJP20" s="197"/>
      <c r="EJQ20" s="197"/>
      <c r="EJR20" s="197"/>
      <c r="EJS20" s="197"/>
      <c r="EJT20" s="197"/>
      <c r="EJU20" s="197"/>
      <c r="EJV20" s="197"/>
      <c r="EJW20" s="197"/>
      <c r="EJX20" s="197"/>
      <c r="EJY20" s="197"/>
      <c r="EJZ20" s="197"/>
      <c r="EKA20" s="197"/>
      <c r="EKB20" s="197"/>
      <c r="EKC20" s="197"/>
      <c r="EKD20" s="197"/>
      <c r="EKE20" s="197"/>
      <c r="EKF20" s="197"/>
      <c r="EKG20" s="197"/>
      <c r="EKH20" s="197"/>
      <c r="EKI20" s="197"/>
      <c r="EKJ20" s="197"/>
      <c r="EKK20" s="197"/>
      <c r="EKL20" s="197"/>
      <c r="EKM20" s="197"/>
      <c r="EKN20" s="197"/>
      <c r="EKO20" s="197"/>
      <c r="EKP20" s="197"/>
      <c r="EKQ20" s="197"/>
      <c r="EKR20" s="197"/>
      <c r="EKS20" s="197"/>
      <c r="EKT20" s="197"/>
      <c r="EKU20" s="197"/>
      <c r="EKV20" s="197"/>
      <c r="EKW20" s="197"/>
      <c r="EKX20" s="197"/>
      <c r="EKY20" s="197"/>
      <c r="EKZ20" s="197"/>
      <c r="ELA20" s="197"/>
      <c r="ELB20" s="197"/>
      <c r="ELC20" s="197"/>
      <c r="ELD20" s="197"/>
      <c r="ELE20" s="197"/>
      <c r="ELF20" s="197"/>
      <c r="ELG20" s="197"/>
      <c r="ELH20" s="197"/>
      <c r="ELI20" s="197"/>
      <c r="ELJ20" s="197"/>
      <c r="ELK20" s="197"/>
      <c r="ELL20" s="197"/>
      <c r="ELM20" s="197"/>
      <c r="ELN20" s="197"/>
      <c r="ELO20" s="197"/>
      <c r="ELP20" s="197"/>
      <c r="ELQ20" s="197"/>
      <c r="ELR20" s="197"/>
      <c r="ELS20" s="197"/>
      <c r="ELT20" s="197"/>
      <c r="ELU20" s="197"/>
      <c r="ELV20" s="197"/>
      <c r="ELW20" s="197"/>
      <c r="ELX20" s="197"/>
      <c r="ELY20" s="197"/>
      <c r="ELZ20" s="197"/>
      <c r="EMA20" s="197"/>
      <c r="EMB20" s="197"/>
      <c r="EMC20" s="197"/>
      <c r="EMD20" s="197"/>
      <c r="EME20" s="197"/>
      <c r="EMF20" s="197"/>
      <c r="EMG20" s="197"/>
      <c r="EMH20" s="197"/>
      <c r="EMI20" s="197"/>
      <c r="EMJ20" s="197"/>
      <c r="EMK20" s="197"/>
      <c r="EML20" s="197"/>
      <c r="EMM20" s="197"/>
      <c r="EMN20" s="197"/>
      <c r="EMO20" s="197"/>
      <c r="EMP20" s="197"/>
      <c r="EMQ20" s="197"/>
      <c r="EMR20" s="197"/>
      <c r="EMS20" s="197"/>
      <c r="EMT20" s="197"/>
      <c r="EMU20" s="197"/>
      <c r="EMV20" s="197"/>
      <c r="EMW20" s="197"/>
      <c r="EMX20" s="197"/>
      <c r="EMY20" s="197"/>
      <c r="EMZ20" s="197"/>
      <c r="ENA20" s="197"/>
      <c r="ENB20" s="197"/>
      <c r="ENC20" s="197"/>
      <c r="END20" s="197"/>
      <c r="ENE20" s="197"/>
      <c r="ENF20" s="197"/>
      <c r="ENG20" s="197"/>
      <c r="ENH20" s="197"/>
      <c r="ENI20" s="197"/>
      <c r="ENJ20" s="197"/>
      <c r="ENK20" s="197"/>
      <c r="ENL20" s="197"/>
      <c r="ENM20" s="197"/>
      <c r="ENN20" s="197"/>
      <c r="ENO20" s="197"/>
      <c r="ENP20" s="197"/>
      <c r="ENQ20" s="197"/>
      <c r="ENR20" s="197"/>
      <c r="ENS20" s="197"/>
      <c r="ENT20" s="197"/>
      <c r="ENU20" s="197"/>
      <c r="ENV20" s="197"/>
      <c r="ENW20" s="197"/>
      <c r="ENX20" s="197"/>
      <c r="ENY20" s="197"/>
      <c r="ENZ20" s="197"/>
      <c r="EOA20" s="197"/>
      <c r="EOB20" s="197"/>
      <c r="EOC20" s="197"/>
      <c r="EOD20" s="197"/>
      <c r="EOE20" s="197"/>
      <c r="EOF20" s="197"/>
      <c r="EOG20" s="197"/>
      <c r="EOH20" s="197"/>
      <c r="EOI20" s="197"/>
      <c r="EOJ20" s="197"/>
      <c r="EOK20" s="197"/>
      <c r="EOL20" s="197"/>
      <c r="EOM20" s="197"/>
      <c r="EON20" s="197"/>
      <c r="EOO20" s="197"/>
      <c r="EOP20" s="197"/>
      <c r="EOQ20" s="197"/>
      <c r="EOR20" s="197"/>
      <c r="EOS20" s="197"/>
      <c r="EOT20" s="197"/>
      <c r="EOU20" s="197"/>
      <c r="EOV20" s="197"/>
      <c r="EOW20" s="197"/>
      <c r="EOX20" s="197"/>
      <c r="EOY20" s="197"/>
      <c r="EOZ20" s="197"/>
      <c r="EPA20" s="197"/>
      <c r="EPB20" s="197"/>
      <c r="EPC20" s="197"/>
      <c r="EPD20" s="197"/>
      <c r="EPE20" s="197"/>
      <c r="EPF20" s="197"/>
      <c r="EPG20" s="197"/>
      <c r="EPH20" s="197"/>
      <c r="EPI20" s="197"/>
      <c r="EPJ20" s="197"/>
      <c r="EPK20" s="197"/>
      <c r="EPL20" s="197"/>
      <c r="EPM20" s="197"/>
      <c r="EPN20" s="197"/>
      <c r="EPO20" s="197"/>
      <c r="EPP20" s="197"/>
      <c r="EPQ20" s="197"/>
      <c r="EPR20" s="197"/>
      <c r="EPS20" s="197"/>
      <c r="EPT20" s="197"/>
      <c r="EPU20" s="197"/>
      <c r="EPV20" s="197"/>
      <c r="EPW20" s="197"/>
      <c r="EPX20" s="197"/>
      <c r="EPY20" s="197"/>
      <c r="EPZ20" s="197"/>
      <c r="EQA20" s="197"/>
      <c r="EQB20" s="197"/>
      <c r="EQC20" s="197"/>
      <c r="EQD20" s="197"/>
      <c r="EQE20" s="197"/>
      <c r="EQF20" s="197"/>
      <c r="EQG20" s="197"/>
      <c r="EQH20" s="197"/>
      <c r="EQI20" s="197"/>
      <c r="EQJ20" s="197"/>
      <c r="EQK20" s="197"/>
      <c r="EQL20" s="197"/>
      <c r="EQM20" s="197"/>
      <c r="EQN20" s="197"/>
      <c r="EQO20" s="197"/>
      <c r="EQP20" s="197"/>
      <c r="EQQ20" s="197"/>
      <c r="EQR20" s="197"/>
      <c r="EQS20" s="197"/>
      <c r="EQT20" s="197"/>
      <c r="EQU20" s="197"/>
      <c r="EQV20" s="197"/>
      <c r="EQW20" s="197"/>
      <c r="EQX20" s="197"/>
      <c r="EQY20" s="197"/>
      <c r="EQZ20" s="197"/>
      <c r="ERA20" s="197"/>
      <c r="ERB20" s="197"/>
      <c r="ERC20" s="197"/>
      <c r="ERD20" s="197"/>
      <c r="ERE20" s="197"/>
      <c r="ERF20" s="197"/>
      <c r="ERG20" s="197"/>
      <c r="ERH20" s="197"/>
      <c r="ERI20" s="197"/>
      <c r="ERJ20" s="197"/>
      <c r="ERK20" s="197"/>
      <c r="ERL20" s="197"/>
      <c r="ERM20" s="197"/>
      <c r="ERN20" s="197"/>
      <c r="ERO20" s="197"/>
      <c r="ERP20" s="197"/>
      <c r="ERQ20" s="197"/>
      <c r="ERR20" s="197"/>
      <c r="ERS20" s="197"/>
      <c r="ERT20" s="197"/>
      <c r="ERU20" s="197"/>
      <c r="ERV20" s="197"/>
      <c r="ERW20" s="197"/>
      <c r="ERX20" s="197"/>
      <c r="ERY20" s="197"/>
      <c r="ERZ20" s="197"/>
      <c r="ESA20" s="197"/>
      <c r="ESB20" s="197"/>
      <c r="ESC20" s="197"/>
      <c r="ESD20" s="197"/>
      <c r="ESE20" s="197"/>
      <c r="ESF20" s="197"/>
      <c r="ESG20" s="197"/>
      <c r="ESH20" s="197"/>
      <c r="ESI20" s="197"/>
      <c r="ESJ20" s="197"/>
      <c r="ESK20" s="197"/>
      <c r="ESL20" s="197"/>
      <c r="ESM20" s="197"/>
      <c r="ESN20" s="197"/>
      <c r="ESO20" s="197"/>
      <c r="ESP20" s="197"/>
      <c r="ESQ20" s="197"/>
      <c r="ESR20" s="197"/>
      <c r="ESS20" s="197"/>
      <c r="EST20" s="197"/>
      <c r="ESU20" s="197"/>
      <c r="ESV20" s="197"/>
      <c r="ESW20" s="197"/>
      <c r="ESX20" s="197"/>
      <c r="ESY20" s="197"/>
      <c r="ESZ20" s="197"/>
      <c r="ETA20" s="197"/>
      <c r="ETB20" s="197"/>
      <c r="ETC20" s="197"/>
      <c r="ETD20" s="197"/>
      <c r="ETE20" s="197"/>
      <c r="ETF20" s="197"/>
      <c r="ETG20" s="197"/>
      <c r="ETH20" s="197"/>
      <c r="ETI20" s="197"/>
      <c r="ETJ20" s="197"/>
      <c r="ETK20" s="197"/>
      <c r="ETL20" s="197"/>
      <c r="ETM20" s="197"/>
      <c r="ETN20" s="197"/>
      <c r="ETO20" s="197"/>
      <c r="ETP20" s="197"/>
      <c r="ETQ20" s="197"/>
      <c r="ETR20" s="197"/>
      <c r="ETS20" s="197"/>
      <c r="ETT20" s="197"/>
      <c r="ETU20" s="197"/>
      <c r="ETV20" s="197"/>
      <c r="ETW20" s="197"/>
      <c r="ETX20" s="197"/>
      <c r="ETY20" s="197"/>
      <c r="ETZ20" s="197"/>
      <c r="EUA20" s="197"/>
      <c r="EUB20" s="197"/>
      <c r="EUC20" s="197"/>
      <c r="EUD20" s="197"/>
      <c r="EUE20" s="197"/>
      <c r="EUF20" s="197"/>
      <c r="EUG20" s="197"/>
      <c r="EUH20" s="197"/>
      <c r="EUI20" s="197"/>
      <c r="EUJ20" s="197"/>
      <c r="EUK20" s="197"/>
      <c r="EUL20" s="197"/>
      <c r="EUM20" s="197"/>
      <c r="EUN20" s="197"/>
      <c r="EUO20" s="197"/>
      <c r="EUP20" s="197"/>
      <c r="EUQ20" s="197"/>
      <c r="EUR20" s="197"/>
      <c r="EUS20" s="197"/>
      <c r="EUT20" s="197"/>
      <c r="EUU20" s="197"/>
      <c r="EUV20" s="197"/>
      <c r="EUW20" s="197"/>
      <c r="EUX20" s="197"/>
      <c r="EUY20" s="197"/>
      <c r="EUZ20" s="197"/>
      <c r="EVA20" s="197"/>
      <c r="EVB20" s="197"/>
      <c r="EVC20" s="197"/>
      <c r="EVD20" s="197"/>
      <c r="EVE20" s="197"/>
      <c r="EVF20" s="197"/>
      <c r="EVG20" s="197"/>
      <c r="EVH20" s="197"/>
      <c r="EVI20" s="197"/>
      <c r="EVJ20" s="197"/>
      <c r="EVK20" s="197"/>
      <c r="EVL20" s="197"/>
      <c r="EVM20" s="197"/>
      <c r="EVN20" s="197"/>
      <c r="EVO20" s="197"/>
      <c r="EVP20" s="197"/>
      <c r="EVQ20" s="197"/>
      <c r="EVR20" s="197"/>
      <c r="EVS20" s="197"/>
      <c r="EVT20" s="197"/>
      <c r="EVU20" s="197"/>
      <c r="EVV20" s="197"/>
      <c r="EVW20" s="197"/>
      <c r="EVX20" s="197"/>
      <c r="EVY20" s="197"/>
      <c r="EVZ20" s="197"/>
      <c r="EWA20" s="197"/>
      <c r="EWB20" s="197"/>
      <c r="EWC20" s="197"/>
      <c r="EWD20" s="197"/>
      <c r="EWE20" s="197"/>
      <c r="EWF20" s="197"/>
      <c r="EWG20" s="197"/>
      <c r="EWH20" s="197"/>
      <c r="EWI20" s="197"/>
      <c r="EWJ20" s="197"/>
      <c r="EWK20" s="197"/>
      <c r="EWL20" s="197"/>
      <c r="EWM20" s="197"/>
      <c r="EWN20" s="197"/>
      <c r="EWO20" s="197"/>
      <c r="EWP20" s="197"/>
      <c r="EWQ20" s="197"/>
      <c r="EWR20" s="197"/>
      <c r="EWS20" s="197"/>
      <c r="EWT20" s="197"/>
      <c r="EWU20" s="197"/>
      <c r="EWV20" s="197"/>
      <c r="EWW20" s="197"/>
      <c r="EWX20" s="197"/>
      <c r="EWY20" s="197"/>
      <c r="EWZ20" s="197"/>
      <c r="EXA20" s="197"/>
      <c r="EXB20" s="197"/>
      <c r="EXC20" s="197"/>
      <c r="EXD20" s="197"/>
      <c r="EXE20" s="197"/>
      <c r="EXF20" s="197"/>
      <c r="EXG20" s="197"/>
      <c r="EXH20" s="197"/>
      <c r="EXI20" s="197"/>
      <c r="EXJ20" s="197"/>
      <c r="EXK20" s="197"/>
      <c r="EXL20" s="197"/>
      <c r="EXM20" s="197"/>
      <c r="EXN20" s="197"/>
      <c r="EXO20" s="197"/>
      <c r="EXP20" s="197"/>
      <c r="EXQ20" s="197"/>
      <c r="EXR20" s="197"/>
      <c r="EXS20" s="197"/>
      <c r="EXT20" s="197"/>
      <c r="EXU20" s="197"/>
      <c r="EXV20" s="197"/>
      <c r="EXW20" s="197"/>
      <c r="EXX20" s="197"/>
      <c r="EXY20" s="197"/>
      <c r="EXZ20" s="197"/>
      <c r="EYA20" s="197"/>
      <c r="EYB20" s="197"/>
      <c r="EYC20" s="197"/>
      <c r="EYD20" s="197"/>
      <c r="EYE20" s="197"/>
      <c r="EYF20" s="197"/>
      <c r="EYG20" s="197"/>
      <c r="EYH20" s="197"/>
      <c r="EYI20" s="197"/>
      <c r="EYJ20" s="197"/>
      <c r="EYK20" s="197"/>
      <c r="EYL20" s="197"/>
      <c r="EYM20" s="197"/>
      <c r="EYN20" s="197"/>
      <c r="EYO20" s="197"/>
      <c r="EYP20" s="197"/>
      <c r="EYQ20" s="197"/>
      <c r="EYR20" s="197"/>
      <c r="EYS20" s="197"/>
      <c r="EYT20" s="197"/>
      <c r="EYU20" s="197"/>
      <c r="EYV20" s="197"/>
      <c r="EYW20" s="197"/>
      <c r="EYX20" s="197"/>
      <c r="EYY20" s="197"/>
      <c r="EYZ20" s="197"/>
      <c r="EZA20" s="197"/>
      <c r="EZB20" s="197"/>
      <c r="EZC20" s="197"/>
      <c r="EZD20" s="197"/>
      <c r="EZE20" s="197"/>
      <c r="EZF20" s="197"/>
      <c r="EZG20" s="197"/>
      <c r="EZH20" s="197"/>
      <c r="EZI20" s="197"/>
      <c r="EZJ20" s="197"/>
      <c r="EZK20" s="197"/>
      <c r="EZL20" s="197"/>
      <c r="EZM20" s="197"/>
      <c r="EZN20" s="197"/>
      <c r="EZO20" s="197"/>
      <c r="EZP20" s="197"/>
      <c r="EZQ20" s="197"/>
      <c r="EZR20" s="197"/>
      <c r="EZS20" s="197"/>
      <c r="EZT20" s="197"/>
      <c r="EZU20" s="197"/>
      <c r="EZV20" s="197"/>
      <c r="EZW20" s="197"/>
      <c r="EZX20" s="197"/>
      <c r="EZY20" s="197"/>
      <c r="EZZ20" s="197"/>
      <c r="FAA20" s="197"/>
      <c r="FAB20" s="197"/>
      <c r="FAC20" s="197"/>
      <c r="FAD20" s="197"/>
      <c r="FAE20" s="197"/>
      <c r="FAF20" s="197"/>
      <c r="FAG20" s="197"/>
      <c r="FAH20" s="197"/>
      <c r="FAI20" s="197"/>
      <c r="FAJ20" s="197"/>
      <c r="FAK20" s="197"/>
      <c r="FAL20" s="197"/>
      <c r="FAM20" s="197"/>
      <c r="FAN20" s="197"/>
      <c r="FAO20" s="197"/>
      <c r="FAP20" s="197"/>
      <c r="FAQ20" s="197"/>
      <c r="FAR20" s="197"/>
      <c r="FAS20" s="197"/>
      <c r="FAT20" s="197"/>
      <c r="FAU20" s="197"/>
      <c r="FAV20" s="197"/>
      <c r="FAW20" s="197"/>
      <c r="FAX20" s="197"/>
      <c r="FAY20" s="197"/>
      <c r="FAZ20" s="197"/>
      <c r="FBA20" s="197"/>
      <c r="FBB20" s="197"/>
      <c r="FBC20" s="197"/>
      <c r="FBD20" s="197"/>
      <c r="FBE20" s="197"/>
      <c r="FBF20" s="197"/>
      <c r="FBG20" s="197"/>
      <c r="FBH20" s="197"/>
      <c r="FBI20" s="197"/>
      <c r="FBJ20" s="197"/>
      <c r="FBK20" s="197"/>
      <c r="FBL20" s="197"/>
      <c r="FBM20" s="197"/>
      <c r="FBN20" s="197"/>
      <c r="FBO20" s="197"/>
      <c r="FBP20" s="197"/>
      <c r="FBQ20" s="197"/>
      <c r="FBR20" s="197"/>
      <c r="FBS20" s="197"/>
      <c r="FBT20" s="197"/>
      <c r="FBU20" s="197"/>
      <c r="FBV20" s="197"/>
      <c r="FBW20" s="197"/>
      <c r="FBX20" s="197"/>
      <c r="FBY20" s="197"/>
      <c r="FBZ20" s="197"/>
      <c r="FCA20" s="197"/>
      <c r="FCB20" s="197"/>
      <c r="FCC20" s="197"/>
      <c r="FCD20" s="197"/>
      <c r="FCE20" s="197"/>
      <c r="FCF20" s="197"/>
      <c r="FCG20" s="197"/>
      <c r="FCH20" s="197"/>
      <c r="FCI20" s="197"/>
      <c r="FCJ20" s="197"/>
      <c r="FCK20" s="197"/>
      <c r="FCL20" s="197"/>
      <c r="FCM20" s="197"/>
      <c r="FCN20" s="197"/>
      <c r="FCO20" s="197"/>
      <c r="FCP20" s="197"/>
      <c r="FCQ20" s="197"/>
      <c r="FCR20" s="197"/>
      <c r="FCS20" s="197"/>
      <c r="FCT20" s="197"/>
      <c r="FCU20" s="197"/>
      <c r="FCV20" s="197"/>
      <c r="FCW20" s="197"/>
      <c r="FCX20" s="197"/>
      <c r="FCY20" s="197"/>
      <c r="FCZ20" s="197"/>
      <c r="FDA20" s="197"/>
      <c r="FDB20" s="197"/>
      <c r="FDC20" s="197"/>
      <c r="FDD20" s="197"/>
      <c r="FDE20" s="197"/>
      <c r="FDF20" s="197"/>
      <c r="FDG20" s="197"/>
      <c r="FDH20" s="197"/>
      <c r="FDI20" s="197"/>
      <c r="FDJ20" s="197"/>
      <c r="FDK20" s="197"/>
      <c r="FDL20" s="197"/>
      <c r="FDM20" s="197"/>
      <c r="FDN20" s="197"/>
      <c r="FDO20" s="197"/>
      <c r="FDP20" s="197"/>
      <c r="FDQ20" s="197"/>
      <c r="FDR20" s="197"/>
      <c r="FDS20" s="197"/>
      <c r="FDT20" s="197"/>
      <c r="FDU20" s="197"/>
      <c r="FDV20" s="197"/>
      <c r="FDW20" s="197"/>
      <c r="FDX20" s="197"/>
      <c r="FDY20" s="197"/>
      <c r="FDZ20" s="197"/>
      <c r="FEA20" s="197"/>
      <c r="FEB20" s="197"/>
      <c r="FEC20" s="197"/>
      <c r="FED20" s="197"/>
      <c r="FEE20" s="197"/>
      <c r="FEF20" s="197"/>
      <c r="FEG20" s="197"/>
      <c r="FEH20" s="197"/>
      <c r="FEI20" s="197"/>
      <c r="FEJ20" s="197"/>
      <c r="FEK20" s="197"/>
      <c r="FEL20" s="197"/>
      <c r="FEM20" s="197"/>
      <c r="FEN20" s="197"/>
      <c r="FEO20" s="197"/>
      <c r="FEP20" s="197"/>
      <c r="FEQ20" s="197"/>
      <c r="FER20" s="197"/>
      <c r="FES20" s="197"/>
      <c r="FET20" s="197"/>
      <c r="FEU20" s="197"/>
      <c r="FEV20" s="197"/>
      <c r="FEW20" s="197"/>
      <c r="FEX20" s="197"/>
      <c r="FEY20" s="197"/>
      <c r="FEZ20" s="197"/>
      <c r="FFA20" s="197"/>
      <c r="FFB20" s="197"/>
      <c r="FFC20" s="197"/>
      <c r="FFD20" s="197"/>
      <c r="FFE20" s="197"/>
      <c r="FFF20" s="197"/>
      <c r="FFG20" s="197"/>
      <c r="FFH20" s="197"/>
      <c r="FFI20" s="197"/>
      <c r="FFJ20" s="197"/>
      <c r="FFK20" s="197"/>
      <c r="FFL20" s="197"/>
      <c r="FFM20" s="197"/>
      <c r="FFN20" s="197"/>
      <c r="FFO20" s="197"/>
      <c r="FFP20" s="197"/>
      <c r="FFQ20" s="197"/>
      <c r="FFR20" s="197"/>
      <c r="FFS20" s="197"/>
      <c r="FFT20" s="197"/>
      <c r="FFU20" s="197"/>
      <c r="FFV20" s="197"/>
      <c r="FFW20" s="197"/>
      <c r="FFX20" s="197"/>
      <c r="FFY20" s="197"/>
      <c r="FFZ20" s="197"/>
      <c r="FGA20" s="197"/>
      <c r="FGB20" s="197"/>
      <c r="FGC20" s="197"/>
      <c r="FGD20" s="197"/>
      <c r="FGE20" s="197"/>
      <c r="FGF20" s="197"/>
      <c r="FGG20" s="197"/>
      <c r="FGH20" s="197"/>
      <c r="FGI20" s="197"/>
      <c r="FGJ20" s="197"/>
      <c r="FGK20" s="197"/>
      <c r="FGL20" s="197"/>
      <c r="FGM20" s="197"/>
      <c r="FGN20" s="197"/>
      <c r="FGO20" s="197"/>
      <c r="FGP20" s="197"/>
      <c r="FGQ20" s="197"/>
      <c r="FGR20" s="197"/>
      <c r="FGS20" s="197"/>
      <c r="FGT20" s="197"/>
      <c r="FGU20" s="197"/>
      <c r="FGV20" s="197"/>
      <c r="FGW20" s="197"/>
      <c r="FGX20" s="197"/>
      <c r="FGY20" s="197"/>
      <c r="FGZ20" s="197"/>
      <c r="FHA20" s="197"/>
      <c r="FHB20" s="197"/>
      <c r="FHC20" s="197"/>
      <c r="FHD20" s="197"/>
      <c r="FHE20" s="197"/>
      <c r="FHF20" s="197"/>
      <c r="FHG20" s="197"/>
      <c r="FHH20" s="197"/>
      <c r="FHI20" s="197"/>
      <c r="FHJ20" s="197"/>
      <c r="FHK20" s="197"/>
      <c r="FHL20" s="197"/>
      <c r="FHM20" s="197"/>
      <c r="FHN20" s="197"/>
      <c r="FHO20" s="197"/>
      <c r="FHP20" s="197"/>
      <c r="FHQ20" s="197"/>
      <c r="FHR20" s="197"/>
      <c r="FHS20" s="197"/>
      <c r="FHT20" s="197"/>
      <c r="FHU20" s="197"/>
      <c r="FHV20" s="197"/>
      <c r="FHW20" s="197"/>
      <c r="FHX20" s="197"/>
      <c r="FHY20" s="197"/>
      <c r="FHZ20" s="197"/>
      <c r="FIA20" s="197"/>
      <c r="FIB20" s="197"/>
      <c r="FIC20" s="197"/>
      <c r="FID20" s="197"/>
      <c r="FIE20" s="197"/>
      <c r="FIF20" s="197"/>
      <c r="FIG20" s="197"/>
      <c r="FIH20" s="197"/>
      <c r="FII20" s="197"/>
      <c r="FIJ20" s="197"/>
      <c r="FIK20" s="197"/>
      <c r="FIL20" s="197"/>
      <c r="FIM20" s="197"/>
      <c r="FIN20" s="197"/>
      <c r="FIO20" s="197"/>
      <c r="FIP20" s="197"/>
      <c r="FIQ20" s="197"/>
      <c r="FIR20" s="197"/>
      <c r="FIS20" s="197"/>
      <c r="FIT20" s="197"/>
      <c r="FIU20" s="197"/>
      <c r="FIV20" s="197"/>
      <c r="FIW20" s="197"/>
      <c r="FIX20" s="197"/>
      <c r="FIY20" s="197"/>
      <c r="FIZ20" s="197"/>
      <c r="FJA20" s="197"/>
      <c r="FJB20" s="197"/>
      <c r="FJC20" s="197"/>
      <c r="FJD20" s="197"/>
      <c r="FJE20" s="197"/>
      <c r="FJF20" s="197"/>
      <c r="FJG20" s="197"/>
      <c r="FJH20" s="197"/>
      <c r="FJI20" s="197"/>
      <c r="FJJ20" s="197"/>
      <c r="FJK20" s="197"/>
      <c r="FJL20" s="197"/>
      <c r="FJM20" s="197"/>
      <c r="FJN20" s="197"/>
      <c r="FJO20" s="197"/>
      <c r="FJP20" s="197"/>
      <c r="FJQ20" s="197"/>
      <c r="FJR20" s="197"/>
      <c r="FJS20" s="197"/>
      <c r="FJT20" s="197"/>
      <c r="FJU20" s="197"/>
      <c r="FJV20" s="197"/>
      <c r="FJW20" s="197"/>
      <c r="FJX20" s="197"/>
      <c r="FJY20" s="197"/>
      <c r="FJZ20" s="197"/>
      <c r="FKA20" s="197"/>
      <c r="FKB20" s="197"/>
      <c r="FKC20" s="197"/>
      <c r="FKD20" s="197"/>
      <c r="FKE20" s="197"/>
      <c r="FKF20" s="197"/>
      <c r="FKG20" s="197"/>
      <c r="FKH20" s="197"/>
      <c r="FKI20" s="197"/>
      <c r="FKJ20" s="197"/>
      <c r="FKK20" s="197"/>
      <c r="FKL20" s="197"/>
      <c r="FKM20" s="197"/>
      <c r="FKN20" s="197"/>
      <c r="FKO20" s="197"/>
      <c r="FKP20" s="197"/>
      <c r="FKQ20" s="197"/>
      <c r="FKR20" s="197"/>
      <c r="FKS20" s="197"/>
      <c r="FKT20" s="197"/>
      <c r="FKU20" s="197"/>
      <c r="FKV20" s="197"/>
      <c r="FKW20" s="197"/>
      <c r="FKX20" s="197"/>
      <c r="FKY20" s="197"/>
      <c r="FKZ20" s="197"/>
      <c r="FLA20" s="197"/>
      <c r="FLB20" s="197"/>
      <c r="FLC20" s="197"/>
      <c r="FLD20" s="197"/>
      <c r="FLE20" s="197"/>
      <c r="FLF20" s="197"/>
      <c r="FLG20" s="197"/>
      <c r="FLH20" s="197"/>
      <c r="FLI20" s="197"/>
      <c r="FLJ20" s="197"/>
      <c r="FLK20" s="197"/>
      <c r="FLL20" s="197"/>
      <c r="FLM20" s="197"/>
      <c r="FLN20" s="197"/>
      <c r="FLO20" s="197"/>
      <c r="FLP20" s="197"/>
      <c r="FLQ20" s="197"/>
      <c r="FLR20" s="197"/>
      <c r="FLS20" s="197"/>
      <c r="FLT20" s="197"/>
      <c r="FLU20" s="197"/>
      <c r="FLV20" s="197"/>
      <c r="FLW20" s="197"/>
      <c r="FLX20" s="197"/>
      <c r="FLY20" s="197"/>
      <c r="FLZ20" s="197"/>
      <c r="FMA20" s="197"/>
      <c r="FMB20" s="197"/>
      <c r="FMC20" s="197"/>
      <c r="FMD20" s="197"/>
      <c r="FME20" s="197"/>
      <c r="FMF20" s="197"/>
      <c r="FMG20" s="197"/>
      <c r="FMH20" s="197"/>
      <c r="FMI20" s="197"/>
      <c r="FMJ20" s="197"/>
      <c r="FMK20" s="197"/>
      <c r="FML20" s="197"/>
      <c r="FMM20" s="197"/>
      <c r="FMN20" s="197"/>
      <c r="FMO20" s="197"/>
      <c r="FMP20" s="197"/>
      <c r="FMQ20" s="197"/>
      <c r="FMR20" s="197"/>
      <c r="FMS20" s="197"/>
      <c r="FMT20" s="197"/>
      <c r="FMU20" s="197"/>
      <c r="FMV20" s="197"/>
      <c r="FMW20" s="197"/>
      <c r="FMX20" s="197"/>
      <c r="FMY20" s="197"/>
      <c r="FMZ20" s="197"/>
      <c r="FNA20" s="197"/>
      <c r="FNB20" s="197"/>
      <c r="FNC20" s="197"/>
      <c r="FND20" s="197"/>
      <c r="FNE20" s="197"/>
      <c r="FNF20" s="197"/>
      <c r="FNG20" s="197"/>
      <c r="FNH20" s="197"/>
      <c r="FNI20" s="197"/>
      <c r="FNJ20" s="197"/>
      <c r="FNK20" s="197"/>
      <c r="FNL20" s="197"/>
      <c r="FNM20" s="197"/>
      <c r="FNN20" s="197"/>
      <c r="FNO20" s="197"/>
      <c r="FNP20" s="197"/>
      <c r="FNQ20" s="197"/>
      <c r="FNR20" s="197"/>
      <c r="FNS20" s="197"/>
      <c r="FNT20" s="197"/>
      <c r="FNU20" s="197"/>
      <c r="FNV20" s="197"/>
      <c r="FNW20" s="197"/>
      <c r="FNX20" s="197"/>
      <c r="FNY20" s="197"/>
      <c r="FNZ20" s="197"/>
      <c r="FOA20" s="197"/>
      <c r="FOB20" s="197"/>
      <c r="FOC20" s="197"/>
      <c r="FOD20" s="197"/>
      <c r="FOE20" s="197"/>
      <c r="FOF20" s="197"/>
      <c r="FOG20" s="197"/>
      <c r="FOH20" s="197"/>
      <c r="FOI20" s="197"/>
      <c r="FOJ20" s="197"/>
      <c r="FOK20" s="197"/>
      <c r="FOL20" s="197"/>
      <c r="FOM20" s="197"/>
      <c r="FON20" s="197"/>
      <c r="FOO20" s="197"/>
      <c r="FOP20" s="197"/>
      <c r="FOQ20" s="197"/>
      <c r="FOR20" s="197"/>
      <c r="FOS20" s="197"/>
      <c r="FOT20" s="197"/>
      <c r="FOU20" s="197"/>
      <c r="FOV20" s="197"/>
      <c r="FOW20" s="197"/>
      <c r="FOX20" s="197"/>
      <c r="FOY20" s="197"/>
      <c r="FOZ20" s="197"/>
      <c r="FPA20" s="197"/>
      <c r="FPB20" s="197"/>
      <c r="FPC20" s="197"/>
      <c r="FPD20" s="197"/>
      <c r="FPE20" s="197"/>
      <c r="FPF20" s="197"/>
      <c r="FPG20" s="197"/>
      <c r="FPH20" s="197"/>
      <c r="FPI20" s="197"/>
      <c r="FPJ20" s="197"/>
      <c r="FPK20" s="197"/>
      <c r="FPL20" s="197"/>
      <c r="FPM20" s="197"/>
      <c r="FPN20" s="197"/>
      <c r="FPO20" s="197"/>
      <c r="FPP20" s="197"/>
      <c r="FPQ20" s="197"/>
      <c r="FPR20" s="197"/>
      <c r="FPS20" s="197"/>
      <c r="FPT20" s="197"/>
      <c r="FPU20" s="197"/>
      <c r="FPV20" s="197"/>
      <c r="FPW20" s="197"/>
      <c r="FPX20" s="197"/>
      <c r="FPY20" s="197"/>
      <c r="FPZ20" s="197"/>
      <c r="FQA20" s="197"/>
      <c r="FQB20" s="197"/>
      <c r="FQC20" s="197"/>
      <c r="FQD20" s="197"/>
      <c r="FQE20" s="197"/>
      <c r="FQF20" s="197"/>
      <c r="FQG20" s="197"/>
      <c r="FQH20" s="197"/>
      <c r="FQI20" s="197"/>
      <c r="FQJ20" s="197"/>
      <c r="FQK20" s="197"/>
      <c r="FQL20" s="197"/>
      <c r="FQM20" s="197"/>
      <c r="FQN20" s="197"/>
      <c r="FQO20" s="197"/>
      <c r="FQP20" s="197"/>
      <c r="FQQ20" s="197"/>
      <c r="FQR20" s="197"/>
      <c r="FQS20" s="197"/>
      <c r="FQT20" s="197"/>
      <c r="FQU20" s="197"/>
      <c r="FQV20" s="197"/>
      <c r="FQW20" s="197"/>
      <c r="FQX20" s="197"/>
      <c r="FQY20" s="197"/>
      <c r="FQZ20" s="197"/>
      <c r="FRA20" s="197"/>
      <c r="FRB20" s="197"/>
      <c r="FRC20" s="197"/>
      <c r="FRD20" s="197"/>
      <c r="FRE20" s="197"/>
      <c r="FRF20" s="197"/>
      <c r="FRG20" s="197"/>
      <c r="FRH20" s="197"/>
      <c r="FRI20" s="197"/>
      <c r="FRJ20" s="197"/>
      <c r="FRK20" s="197"/>
      <c r="FRL20" s="197"/>
      <c r="FRM20" s="197"/>
      <c r="FRN20" s="197"/>
      <c r="FRO20" s="197"/>
      <c r="FRP20" s="197"/>
      <c r="FRQ20" s="197"/>
      <c r="FRR20" s="197"/>
      <c r="FRS20" s="197"/>
      <c r="FRT20" s="197"/>
      <c r="FRU20" s="197"/>
      <c r="FRV20" s="197"/>
      <c r="FRW20" s="197"/>
      <c r="FRX20" s="197"/>
      <c r="FRY20" s="197"/>
      <c r="FRZ20" s="197"/>
      <c r="FSA20" s="197"/>
      <c r="FSB20" s="197"/>
      <c r="FSC20" s="197"/>
      <c r="FSD20" s="197"/>
      <c r="FSE20" s="197"/>
      <c r="FSF20" s="197"/>
      <c r="FSG20" s="197"/>
      <c r="FSH20" s="197"/>
      <c r="FSI20" s="197"/>
      <c r="FSJ20" s="197"/>
      <c r="FSK20" s="197"/>
      <c r="FSL20" s="197"/>
      <c r="FSM20" s="197"/>
      <c r="FSN20" s="197"/>
      <c r="FSO20" s="197"/>
      <c r="FSP20" s="197"/>
      <c r="FSQ20" s="197"/>
      <c r="FSR20" s="197"/>
      <c r="FSS20" s="197"/>
      <c r="FST20" s="197"/>
      <c r="FSU20" s="197"/>
      <c r="FSV20" s="197"/>
      <c r="FSW20" s="197"/>
      <c r="FSX20" s="197"/>
      <c r="FSY20" s="197"/>
      <c r="FSZ20" s="197"/>
      <c r="FTA20" s="197"/>
      <c r="FTB20" s="197"/>
      <c r="FTC20" s="197"/>
      <c r="FTD20" s="197"/>
      <c r="FTE20" s="197"/>
      <c r="FTF20" s="197"/>
      <c r="FTG20" s="197"/>
      <c r="FTH20" s="197"/>
      <c r="FTI20" s="197"/>
      <c r="FTJ20" s="197"/>
      <c r="FTK20" s="197"/>
      <c r="FTL20" s="197"/>
      <c r="FTM20" s="197"/>
      <c r="FTN20" s="197"/>
      <c r="FTO20" s="197"/>
      <c r="FTP20" s="197"/>
      <c r="FTQ20" s="197"/>
      <c r="FTR20" s="197"/>
      <c r="FTS20" s="197"/>
      <c r="FTT20" s="197"/>
      <c r="FTU20" s="197"/>
      <c r="FTV20" s="197"/>
      <c r="FTW20" s="197"/>
      <c r="FTX20" s="197"/>
      <c r="FTY20" s="197"/>
      <c r="FTZ20" s="197"/>
      <c r="FUA20" s="197"/>
      <c r="FUB20" s="197"/>
      <c r="FUC20" s="197"/>
      <c r="FUD20" s="197"/>
      <c r="FUE20" s="197"/>
      <c r="FUF20" s="197"/>
      <c r="FUG20" s="197"/>
      <c r="FUH20" s="197"/>
      <c r="FUI20" s="197"/>
      <c r="FUJ20" s="197"/>
      <c r="FUK20" s="197"/>
      <c r="FUL20" s="197"/>
      <c r="FUM20" s="197"/>
      <c r="FUN20" s="197"/>
      <c r="FUO20" s="197"/>
      <c r="FUP20" s="197"/>
      <c r="FUQ20" s="197"/>
      <c r="FUR20" s="197"/>
      <c r="FUS20" s="197"/>
      <c r="FUT20" s="197"/>
      <c r="FUU20" s="197"/>
      <c r="FUV20" s="197"/>
      <c r="FUW20" s="197"/>
      <c r="FUX20" s="197"/>
      <c r="FUY20" s="197"/>
      <c r="FUZ20" s="197"/>
      <c r="FVA20" s="197"/>
      <c r="FVB20" s="197"/>
      <c r="FVC20" s="197"/>
      <c r="FVD20" s="197"/>
      <c r="FVE20" s="197"/>
      <c r="FVF20" s="197"/>
      <c r="FVG20" s="197"/>
      <c r="FVH20" s="197"/>
      <c r="FVI20" s="197"/>
      <c r="FVJ20" s="197"/>
      <c r="FVK20" s="197"/>
      <c r="FVL20" s="197"/>
      <c r="FVM20" s="197"/>
      <c r="FVN20" s="197"/>
      <c r="FVO20" s="197"/>
      <c r="FVP20" s="197"/>
      <c r="FVQ20" s="197"/>
      <c r="FVR20" s="197"/>
      <c r="FVS20" s="197"/>
      <c r="FVT20" s="197"/>
      <c r="FVU20" s="197"/>
      <c r="FVV20" s="197"/>
      <c r="FVW20" s="197"/>
      <c r="FVX20" s="197"/>
      <c r="FVY20" s="197"/>
      <c r="FVZ20" s="197"/>
      <c r="FWA20" s="197"/>
      <c r="FWB20" s="197"/>
      <c r="FWC20" s="197"/>
      <c r="FWD20" s="197"/>
      <c r="FWE20" s="197"/>
      <c r="FWF20" s="197"/>
      <c r="FWG20" s="197"/>
      <c r="FWH20" s="197"/>
      <c r="FWI20" s="197"/>
      <c r="FWJ20" s="197"/>
      <c r="FWK20" s="197"/>
      <c r="FWL20" s="197"/>
      <c r="FWM20" s="197"/>
      <c r="FWN20" s="197"/>
      <c r="FWO20" s="197"/>
      <c r="FWP20" s="197"/>
      <c r="FWQ20" s="197"/>
      <c r="FWR20" s="197"/>
      <c r="FWS20" s="197"/>
      <c r="FWT20" s="197"/>
      <c r="FWU20" s="197"/>
      <c r="FWV20" s="197"/>
      <c r="FWW20" s="197"/>
      <c r="FWX20" s="197"/>
      <c r="FWY20" s="197"/>
      <c r="FWZ20" s="197"/>
      <c r="FXA20" s="197"/>
      <c r="FXB20" s="197"/>
      <c r="FXC20" s="197"/>
      <c r="FXD20" s="197"/>
      <c r="FXE20" s="197"/>
      <c r="FXF20" s="197"/>
      <c r="FXG20" s="197"/>
      <c r="FXH20" s="197"/>
      <c r="FXI20" s="197"/>
      <c r="FXJ20" s="197"/>
      <c r="FXK20" s="197"/>
      <c r="FXL20" s="197"/>
      <c r="FXM20" s="197"/>
      <c r="FXN20" s="197"/>
      <c r="FXO20" s="197"/>
      <c r="FXP20" s="197"/>
      <c r="FXQ20" s="197"/>
      <c r="FXR20" s="197"/>
      <c r="FXS20" s="197"/>
      <c r="FXT20" s="197"/>
      <c r="FXU20" s="197"/>
      <c r="FXV20" s="197"/>
      <c r="FXW20" s="197"/>
      <c r="FXX20" s="197"/>
      <c r="FXY20" s="197"/>
      <c r="FXZ20" s="197"/>
      <c r="FYA20" s="197"/>
      <c r="FYB20" s="197"/>
      <c r="FYC20" s="197"/>
      <c r="FYD20" s="197"/>
      <c r="FYE20" s="197"/>
      <c r="FYF20" s="197"/>
      <c r="FYG20" s="197"/>
      <c r="FYH20" s="197"/>
      <c r="FYI20" s="197"/>
      <c r="FYJ20" s="197"/>
      <c r="FYK20" s="197"/>
      <c r="FYL20" s="197"/>
      <c r="FYM20" s="197"/>
      <c r="FYN20" s="197"/>
      <c r="FYO20" s="197"/>
      <c r="FYP20" s="197"/>
      <c r="FYQ20" s="197"/>
      <c r="FYR20" s="197"/>
      <c r="FYS20" s="197"/>
      <c r="FYT20" s="197"/>
      <c r="FYU20" s="197"/>
      <c r="FYV20" s="197"/>
      <c r="FYW20" s="197"/>
      <c r="FYX20" s="197"/>
      <c r="FYY20" s="197"/>
      <c r="FYZ20" s="197"/>
      <c r="FZA20" s="197"/>
      <c r="FZB20" s="197"/>
      <c r="FZC20" s="197"/>
      <c r="FZD20" s="197"/>
      <c r="FZE20" s="197"/>
      <c r="FZF20" s="197"/>
      <c r="FZG20" s="197"/>
      <c r="FZH20" s="197"/>
      <c r="FZI20" s="197"/>
      <c r="FZJ20" s="197"/>
      <c r="FZK20" s="197"/>
      <c r="FZL20" s="197"/>
      <c r="FZM20" s="197"/>
      <c r="FZN20" s="197"/>
      <c r="FZO20" s="197"/>
      <c r="FZP20" s="197"/>
      <c r="FZQ20" s="197"/>
      <c r="FZR20" s="197"/>
      <c r="FZS20" s="197"/>
      <c r="FZT20" s="197"/>
      <c r="FZU20" s="197"/>
      <c r="FZV20" s="197"/>
      <c r="FZW20" s="197"/>
      <c r="FZX20" s="197"/>
      <c r="FZY20" s="197"/>
      <c r="FZZ20" s="197"/>
      <c r="GAA20" s="197"/>
      <c r="GAB20" s="197"/>
      <c r="GAC20" s="197"/>
      <c r="GAD20" s="197"/>
      <c r="GAE20" s="197"/>
      <c r="GAF20" s="197"/>
      <c r="GAG20" s="197"/>
      <c r="GAH20" s="197"/>
      <c r="GAI20" s="197"/>
      <c r="GAJ20" s="197"/>
      <c r="GAK20" s="197"/>
      <c r="GAL20" s="197"/>
      <c r="GAM20" s="197"/>
      <c r="GAN20" s="197"/>
      <c r="GAO20" s="197"/>
      <c r="GAP20" s="197"/>
      <c r="GAQ20" s="197"/>
      <c r="GAR20" s="197"/>
      <c r="GAS20" s="197"/>
      <c r="GAT20" s="197"/>
      <c r="GAU20" s="197"/>
      <c r="GAV20" s="197"/>
      <c r="GAW20" s="197"/>
      <c r="GAX20" s="197"/>
      <c r="GAY20" s="197"/>
      <c r="GAZ20" s="197"/>
      <c r="GBA20" s="197"/>
      <c r="GBB20" s="197"/>
      <c r="GBC20" s="197"/>
      <c r="GBD20" s="197"/>
      <c r="GBE20" s="197"/>
      <c r="GBF20" s="197"/>
      <c r="GBG20" s="197"/>
      <c r="GBH20" s="197"/>
      <c r="GBI20" s="197"/>
      <c r="GBJ20" s="197"/>
      <c r="GBK20" s="197"/>
      <c r="GBL20" s="197"/>
      <c r="GBM20" s="197"/>
      <c r="GBN20" s="197"/>
      <c r="GBO20" s="197"/>
      <c r="GBP20" s="197"/>
      <c r="GBQ20" s="197"/>
      <c r="GBR20" s="197"/>
      <c r="GBS20" s="197"/>
      <c r="GBT20" s="197"/>
      <c r="GBU20" s="197"/>
      <c r="GBV20" s="197"/>
      <c r="GBW20" s="197"/>
      <c r="GBX20" s="197"/>
      <c r="GBY20" s="197"/>
      <c r="GBZ20" s="197"/>
      <c r="GCA20" s="197"/>
      <c r="GCB20" s="197"/>
      <c r="GCC20" s="197"/>
      <c r="GCD20" s="197"/>
      <c r="GCE20" s="197"/>
      <c r="GCF20" s="197"/>
      <c r="GCG20" s="197"/>
      <c r="GCH20" s="197"/>
      <c r="GCI20" s="197"/>
      <c r="GCJ20" s="197"/>
      <c r="GCK20" s="197"/>
      <c r="GCL20" s="197"/>
      <c r="GCM20" s="197"/>
      <c r="GCN20" s="197"/>
      <c r="GCO20" s="197"/>
      <c r="GCP20" s="197"/>
      <c r="GCQ20" s="197"/>
      <c r="GCR20" s="197"/>
      <c r="GCS20" s="197"/>
      <c r="GCT20" s="197"/>
      <c r="GCU20" s="197"/>
      <c r="GCV20" s="197"/>
      <c r="GCW20" s="197"/>
      <c r="GCX20" s="197"/>
      <c r="GCY20" s="197"/>
      <c r="GCZ20" s="197"/>
      <c r="GDA20" s="197"/>
      <c r="GDB20" s="197"/>
      <c r="GDC20" s="197"/>
      <c r="GDD20" s="197"/>
      <c r="GDE20" s="197"/>
      <c r="GDF20" s="197"/>
      <c r="GDG20" s="197"/>
      <c r="GDH20" s="197"/>
      <c r="GDI20" s="197"/>
      <c r="GDJ20" s="197"/>
      <c r="GDK20" s="197"/>
      <c r="GDL20" s="197"/>
      <c r="GDM20" s="197"/>
      <c r="GDN20" s="197"/>
      <c r="GDO20" s="197"/>
      <c r="GDP20" s="197"/>
      <c r="GDQ20" s="197"/>
      <c r="GDR20" s="197"/>
      <c r="GDS20" s="197"/>
      <c r="GDT20" s="197"/>
      <c r="GDU20" s="197"/>
      <c r="GDV20" s="197"/>
      <c r="GDW20" s="197"/>
      <c r="GDX20" s="197"/>
      <c r="GDY20" s="197"/>
      <c r="GDZ20" s="197"/>
      <c r="GEA20" s="197"/>
      <c r="GEB20" s="197"/>
      <c r="GEC20" s="197"/>
      <c r="GED20" s="197"/>
      <c r="GEE20" s="197"/>
      <c r="GEF20" s="197"/>
      <c r="GEG20" s="197"/>
      <c r="GEH20" s="197"/>
      <c r="GEI20" s="197"/>
      <c r="GEJ20" s="197"/>
      <c r="GEK20" s="197"/>
      <c r="GEL20" s="197"/>
      <c r="GEM20" s="197"/>
      <c r="GEN20" s="197"/>
      <c r="GEO20" s="197"/>
      <c r="GEP20" s="197"/>
      <c r="GEQ20" s="197"/>
      <c r="GER20" s="197"/>
      <c r="GES20" s="197"/>
      <c r="GET20" s="197"/>
      <c r="GEU20" s="197"/>
      <c r="GEV20" s="197"/>
      <c r="GEW20" s="197"/>
      <c r="GEX20" s="197"/>
      <c r="GEY20" s="197"/>
      <c r="GEZ20" s="197"/>
      <c r="GFA20" s="197"/>
      <c r="GFB20" s="197"/>
      <c r="GFC20" s="197"/>
      <c r="GFD20" s="197"/>
      <c r="GFE20" s="197"/>
      <c r="GFF20" s="197"/>
      <c r="GFG20" s="197"/>
      <c r="GFH20" s="197"/>
      <c r="GFI20" s="197"/>
      <c r="GFJ20" s="197"/>
      <c r="GFK20" s="197"/>
      <c r="GFL20" s="197"/>
      <c r="GFM20" s="197"/>
      <c r="GFN20" s="197"/>
      <c r="GFO20" s="197"/>
      <c r="GFP20" s="197"/>
      <c r="GFQ20" s="197"/>
      <c r="GFR20" s="197"/>
      <c r="GFS20" s="197"/>
      <c r="GFT20" s="197"/>
      <c r="GFU20" s="197"/>
      <c r="GFV20" s="197"/>
      <c r="GFW20" s="197"/>
      <c r="GFX20" s="197"/>
      <c r="GFY20" s="197"/>
      <c r="GFZ20" s="197"/>
      <c r="GGA20" s="197"/>
      <c r="GGB20" s="197"/>
      <c r="GGC20" s="197"/>
      <c r="GGD20" s="197"/>
      <c r="GGE20" s="197"/>
      <c r="GGF20" s="197"/>
      <c r="GGG20" s="197"/>
      <c r="GGH20" s="197"/>
      <c r="GGI20" s="197"/>
      <c r="GGJ20" s="197"/>
      <c r="GGK20" s="197"/>
      <c r="GGL20" s="197"/>
      <c r="GGM20" s="197"/>
      <c r="GGN20" s="197"/>
      <c r="GGO20" s="197"/>
      <c r="GGP20" s="197"/>
      <c r="GGQ20" s="197"/>
      <c r="GGR20" s="197"/>
      <c r="GGS20" s="197"/>
      <c r="GGT20" s="197"/>
      <c r="GGU20" s="197"/>
      <c r="GGV20" s="197"/>
      <c r="GGW20" s="197"/>
      <c r="GGX20" s="197"/>
      <c r="GGY20" s="197"/>
      <c r="GGZ20" s="197"/>
      <c r="GHA20" s="197"/>
      <c r="GHB20" s="197"/>
      <c r="GHC20" s="197"/>
      <c r="GHD20" s="197"/>
      <c r="GHE20" s="197"/>
      <c r="GHF20" s="197"/>
      <c r="GHG20" s="197"/>
      <c r="GHH20" s="197"/>
      <c r="GHI20" s="197"/>
      <c r="GHJ20" s="197"/>
      <c r="GHK20" s="197"/>
      <c r="GHL20" s="197"/>
      <c r="GHM20" s="197"/>
      <c r="GHN20" s="197"/>
      <c r="GHO20" s="197"/>
      <c r="GHP20" s="197"/>
      <c r="GHQ20" s="197"/>
      <c r="GHR20" s="197"/>
      <c r="GHS20" s="197"/>
      <c r="GHT20" s="197"/>
      <c r="GHU20" s="197"/>
      <c r="GHV20" s="197"/>
      <c r="GHW20" s="197"/>
      <c r="GHX20" s="197"/>
      <c r="GHY20" s="197"/>
      <c r="GHZ20" s="197"/>
      <c r="GIA20" s="197"/>
      <c r="GIB20" s="197"/>
      <c r="GIC20" s="197"/>
      <c r="GID20" s="197"/>
      <c r="GIE20" s="197"/>
      <c r="GIF20" s="197"/>
      <c r="GIG20" s="197"/>
      <c r="GIH20" s="197"/>
      <c r="GII20" s="197"/>
      <c r="GIJ20" s="197"/>
      <c r="GIK20" s="197"/>
      <c r="GIL20" s="197"/>
      <c r="GIM20" s="197"/>
      <c r="GIN20" s="197"/>
      <c r="GIO20" s="197"/>
      <c r="GIP20" s="197"/>
      <c r="GIQ20" s="197"/>
      <c r="GIR20" s="197"/>
      <c r="GIS20" s="197"/>
      <c r="GIT20" s="197"/>
      <c r="GIU20" s="197"/>
      <c r="GIV20" s="197"/>
      <c r="GIW20" s="197"/>
      <c r="GIX20" s="197"/>
      <c r="GIY20" s="197"/>
      <c r="GIZ20" s="197"/>
      <c r="GJA20" s="197"/>
      <c r="GJB20" s="197"/>
      <c r="GJC20" s="197"/>
      <c r="GJD20" s="197"/>
      <c r="GJE20" s="197"/>
      <c r="GJF20" s="197"/>
      <c r="GJG20" s="197"/>
      <c r="GJH20" s="197"/>
      <c r="GJI20" s="197"/>
      <c r="GJJ20" s="197"/>
      <c r="GJK20" s="197"/>
      <c r="GJL20" s="197"/>
      <c r="GJM20" s="197"/>
      <c r="GJN20" s="197"/>
      <c r="GJO20" s="197"/>
      <c r="GJP20" s="197"/>
      <c r="GJQ20" s="197"/>
      <c r="GJR20" s="197"/>
      <c r="GJS20" s="197"/>
      <c r="GJT20" s="197"/>
      <c r="GJU20" s="197"/>
      <c r="GJV20" s="197"/>
      <c r="GJW20" s="197"/>
      <c r="GJX20" s="197"/>
      <c r="GJY20" s="197"/>
      <c r="GJZ20" s="197"/>
      <c r="GKA20" s="197"/>
      <c r="GKB20" s="197"/>
      <c r="GKC20" s="197"/>
      <c r="GKD20" s="197"/>
      <c r="GKE20" s="197"/>
      <c r="GKF20" s="197"/>
      <c r="GKG20" s="197"/>
      <c r="GKH20" s="197"/>
      <c r="GKI20" s="197"/>
      <c r="GKJ20" s="197"/>
      <c r="GKK20" s="197"/>
      <c r="GKL20" s="197"/>
      <c r="GKM20" s="197"/>
      <c r="GKN20" s="197"/>
      <c r="GKO20" s="197"/>
      <c r="GKP20" s="197"/>
      <c r="GKQ20" s="197"/>
      <c r="GKR20" s="197"/>
      <c r="GKS20" s="197"/>
      <c r="GKT20" s="197"/>
      <c r="GKU20" s="197"/>
      <c r="GKV20" s="197"/>
      <c r="GKW20" s="197"/>
      <c r="GKX20" s="197"/>
      <c r="GKY20" s="197"/>
      <c r="GKZ20" s="197"/>
      <c r="GLA20" s="197"/>
      <c r="GLB20" s="197"/>
      <c r="GLC20" s="197"/>
      <c r="GLD20" s="197"/>
      <c r="GLE20" s="197"/>
      <c r="GLF20" s="197"/>
      <c r="GLG20" s="197"/>
      <c r="GLH20" s="197"/>
      <c r="GLI20" s="197"/>
      <c r="GLJ20" s="197"/>
      <c r="GLK20" s="197"/>
      <c r="GLL20" s="197"/>
      <c r="GLM20" s="197"/>
      <c r="GLN20" s="197"/>
      <c r="GLO20" s="197"/>
      <c r="GLP20" s="197"/>
      <c r="GLQ20" s="197"/>
      <c r="GLR20" s="197"/>
      <c r="GLS20" s="197"/>
      <c r="GLT20" s="197"/>
      <c r="GLU20" s="197"/>
      <c r="GLV20" s="197"/>
      <c r="GLW20" s="197"/>
      <c r="GLX20" s="197"/>
      <c r="GLY20" s="197"/>
      <c r="GLZ20" s="197"/>
      <c r="GMA20" s="197"/>
      <c r="GMB20" s="197"/>
      <c r="GMC20" s="197"/>
      <c r="GMD20" s="197"/>
      <c r="GME20" s="197"/>
      <c r="GMF20" s="197"/>
      <c r="GMG20" s="197"/>
      <c r="GMH20" s="197"/>
      <c r="GMI20" s="197"/>
      <c r="GMJ20" s="197"/>
      <c r="GMK20" s="197"/>
      <c r="GML20" s="197"/>
      <c r="GMM20" s="197"/>
      <c r="GMN20" s="197"/>
      <c r="GMO20" s="197"/>
      <c r="GMP20" s="197"/>
      <c r="GMQ20" s="197"/>
      <c r="GMR20" s="197"/>
      <c r="GMS20" s="197"/>
      <c r="GMT20" s="197"/>
      <c r="GMU20" s="197"/>
      <c r="GMV20" s="197"/>
      <c r="GMW20" s="197"/>
      <c r="GMX20" s="197"/>
      <c r="GMY20" s="197"/>
      <c r="GMZ20" s="197"/>
      <c r="GNA20" s="197"/>
      <c r="GNB20" s="197"/>
      <c r="GNC20" s="197"/>
      <c r="GND20" s="197"/>
      <c r="GNE20" s="197"/>
      <c r="GNF20" s="197"/>
      <c r="GNG20" s="197"/>
      <c r="GNH20" s="197"/>
      <c r="GNI20" s="197"/>
      <c r="GNJ20" s="197"/>
      <c r="GNK20" s="197"/>
      <c r="GNL20" s="197"/>
      <c r="GNM20" s="197"/>
      <c r="GNN20" s="197"/>
      <c r="GNO20" s="197"/>
      <c r="GNP20" s="197"/>
      <c r="GNQ20" s="197"/>
      <c r="GNR20" s="197"/>
      <c r="GNS20" s="197"/>
      <c r="GNT20" s="197"/>
      <c r="GNU20" s="197"/>
      <c r="GNV20" s="197"/>
      <c r="GNW20" s="197"/>
      <c r="GNX20" s="197"/>
      <c r="GNY20" s="197"/>
      <c r="GNZ20" s="197"/>
      <c r="GOA20" s="197"/>
      <c r="GOB20" s="197"/>
      <c r="GOC20" s="197"/>
      <c r="GOD20" s="197"/>
      <c r="GOE20" s="197"/>
      <c r="GOF20" s="197"/>
      <c r="GOG20" s="197"/>
      <c r="GOH20" s="197"/>
      <c r="GOI20" s="197"/>
      <c r="GOJ20" s="197"/>
      <c r="GOK20" s="197"/>
      <c r="GOL20" s="197"/>
      <c r="GOM20" s="197"/>
      <c r="GON20" s="197"/>
      <c r="GOO20" s="197"/>
      <c r="GOP20" s="197"/>
      <c r="GOQ20" s="197"/>
      <c r="GOR20" s="197"/>
      <c r="GOS20" s="197"/>
      <c r="GOT20" s="197"/>
      <c r="GOU20" s="197"/>
      <c r="GOV20" s="197"/>
      <c r="GOW20" s="197"/>
      <c r="GOX20" s="197"/>
      <c r="GOY20" s="197"/>
      <c r="GOZ20" s="197"/>
      <c r="GPA20" s="197"/>
      <c r="GPB20" s="197"/>
      <c r="GPC20" s="197"/>
      <c r="GPD20" s="197"/>
      <c r="GPE20" s="197"/>
      <c r="GPF20" s="197"/>
      <c r="GPG20" s="197"/>
      <c r="GPH20" s="197"/>
      <c r="GPI20" s="197"/>
      <c r="GPJ20" s="197"/>
      <c r="GPK20" s="197"/>
      <c r="GPL20" s="197"/>
      <c r="GPM20" s="197"/>
      <c r="GPN20" s="197"/>
      <c r="GPO20" s="197"/>
      <c r="GPP20" s="197"/>
      <c r="GPQ20" s="197"/>
      <c r="GPR20" s="197"/>
      <c r="GPS20" s="197"/>
      <c r="GPT20" s="197"/>
      <c r="GPU20" s="197"/>
      <c r="GPV20" s="197"/>
      <c r="GPW20" s="197"/>
      <c r="GPX20" s="197"/>
      <c r="GPY20" s="197"/>
      <c r="GPZ20" s="197"/>
      <c r="GQA20" s="197"/>
      <c r="GQB20" s="197"/>
      <c r="GQC20" s="197"/>
      <c r="GQD20" s="197"/>
      <c r="GQE20" s="197"/>
      <c r="GQF20" s="197"/>
      <c r="GQG20" s="197"/>
      <c r="GQH20" s="197"/>
      <c r="GQI20" s="197"/>
      <c r="GQJ20" s="197"/>
      <c r="GQK20" s="197"/>
      <c r="GQL20" s="197"/>
      <c r="GQM20" s="197"/>
      <c r="GQN20" s="197"/>
      <c r="GQO20" s="197"/>
      <c r="GQP20" s="197"/>
      <c r="GQQ20" s="197"/>
      <c r="GQR20" s="197"/>
      <c r="GQS20" s="197"/>
      <c r="GQT20" s="197"/>
      <c r="GQU20" s="197"/>
      <c r="GQV20" s="197"/>
      <c r="GQW20" s="197"/>
      <c r="GQX20" s="197"/>
      <c r="GQY20" s="197"/>
      <c r="GQZ20" s="197"/>
      <c r="GRA20" s="197"/>
      <c r="GRB20" s="197"/>
      <c r="GRC20" s="197"/>
      <c r="GRD20" s="197"/>
      <c r="GRE20" s="197"/>
      <c r="GRF20" s="197"/>
      <c r="GRG20" s="197"/>
      <c r="GRH20" s="197"/>
      <c r="GRI20" s="197"/>
      <c r="GRJ20" s="197"/>
      <c r="GRK20" s="197"/>
      <c r="GRL20" s="197"/>
      <c r="GRM20" s="197"/>
      <c r="GRN20" s="197"/>
      <c r="GRO20" s="197"/>
      <c r="GRP20" s="197"/>
      <c r="GRQ20" s="197"/>
      <c r="GRR20" s="197"/>
      <c r="GRS20" s="197"/>
      <c r="GRT20" s="197"/>
      <c r="GRU20" s="197"/>
      <c r="GRV20" s="197"/>
      <c r="GRW20" s="197"/>
      <c r="GRX20" s="197"/>
      <c r="GRY20" s="197"/>
      <c r="GRZ20" s="197"/>
      <c r="GSA20" s="197"/>
      <c r="GSB20" s="197"/>
      <c r="GSC20" s="197"/>
      <c r="GSD20" s="197"/>
      <c r="GSE20" s="197"/>
      <c r="GSF20" s="197"/>
      <c r="GSG20" s="197"/>
      <c r="GSH20" s="197"/>
      <c r="GSI20" s="197"/>
      <c r="GSJ20" s="197"/>
      <c r="GSK20" s="197"/>
      <c r="GSL20" s="197"/>
      <c r="GSM20" s="197"/>
      <c r="GSN20" s="197"/>
      <c r="GSO20" s="197"/>
      <c r="GSP20" s="197"/>
      <c r="GSQ20" s="197"/>
      <c r="GSR20" s="197"/>
      <c r="GSS20" s="197"/>
      <c r="GST20" s="197"/>
      <c r="GSU20" s="197"/>
      <c r="GSV20" s="197"/>
      <c r="GSW20" s="197"/>
      <c r="GSX20" s="197"/>
      <c r="GSY20" s="197"/>
      <c r="GSZ20" s="197"/>
      <c r="GTA20" s="197"/>
      <c r="GTB20" s="197"/>
      <c r="GTC20" s="197"/>
      <c r="GTD20" s="197"/>
      <c r="GTE20" s="197"/>
      <c r="GTF20" s="197"/>
      <c r="GTG20" s="197"/>
      <c r="GTH20" s="197"/>
      <c r="GTI20" s="197"/>
      <c r="GTJ20" s="197"/>
      <c r="GTK20" s="197"/>
      <c r="GTL20" s="197"/>
      <c r="GTM20" s="197"/>
      <c r="GTN20" s="197"/>
      <c r="GTO20" s="197"/>
      <c r="GTP20" s="197"/>
      <c r="GTQ20" s="197"/>
      <c r="GTR20" s="197"/>
      <c r="GTS20" s="197"/>
      <c r="GTT20" s="197"/>
      <c r="GTU20" s="197"/>
      <c r="GTV20" s="197"/>
      <c r="GTW20" s="197"/>
      <c r="GTX20" s="197"/>
      <c r="GTY20" s="197"/>
      <c r="GTZ20" s="197"/>
      <c r="GUA20" s="197"/>
      <c r="GUB20" s="197"/>
      <c r="GUC20" s="197"/>
      <c r="GUD20" s="197"/>
      <c r="GUE20" s="197"/>
      <c r="GUF20" s="197"/>
      <c r="GUG20" s="197"/>
      <c r="GUH20" s="197"/>
      <c r="GUI20" s="197"/>
      <c r="GUJ20" s="197"/>
      <c r="GUK20" s="197"/>
      <c r="GUL20" s="197"/>
      <c r="GUM20" s="197"/>
      <c r="GUN20" s="197"/>
      <c r="GUO20" s="197"/>
      <c r="GUP20" s="197"/>
      <c r="GUQ20" s="197"/>
      <c r="GUR20" s="197"/>
      <c r="GUS20" s="197"/>
      <c r="GUT20" s="197"/>
      <c r="GUU20" s="197"/>
      <c r="GUV20" s="197"/>
      <c r="GUW20" s="197"/>
      <c r="GUX20" s="197"/>
      <c r="GUY20" s="197"/>
      <c r="GUZ20" s="197"/>
      <c r="GVA20" s="197"/>
      <c r="GVB20" s="197"/>
      <c r="GVC20" s="197"/>
      <c r="GVD20" s="197"/>
      <c r="GVE20" s="197"/>
      <c r="GVF20" s="197"/>
      <c r="GVG20" s="197"/>
      <c r="GVH20" s="197"/>
      <c r="GVI20" s="197"/>
      <c r="GVJ20" s="197"/>
      <c r="GVK20" s="197"/>
      <c r="GVL20" s="197"/>
      <c r="GVM20" s="197"/>
      <c r="GVN20" s="197"/>
      <c r="GVO20" s="197"/>
      <c r="GVP20" s="197"/>
      <c r="GVQ20" s="197"/>
      <c r="GVR20" s="197"/>
      <c r="GVS20" s="197"/>
      <c r="GVT20" s="197"/>
      <c r="GVU20" s="197"/>
      <c r="GVV20" s="197"/>
      <c r="GVW20" s="197"/>
      <c r="GVX20" s="197"/>
      <c r="GVY20" s="197"/>
      <c r="GVZ20" s="197"/>
      <c r="GWA20" s="197"/>
      <c r="GWB20" s="197"/>
      <c r="GWC20" s="197"/>
      <c r="GWD20" s="197"/>
      <c r="GWE20" s="197"/>
      <c r="GWF20" s="197"/>
      <c r="GWG20" s="197"/>
      <c r="GWH20" s="197"/>
      <c r="GWI20" s="197"/>
      <c r="GWJ20" s="197"/>
      <c r="GWK20" s="197"/>
      <c r="GWL20" s="197"/>
      <c r="GWM20" s="197"/>
      <c r="GWN20" s="197"/>
      <c r="GWO20" s="197"/>
      <c r="GWP20" s="197"/>
      <c r="GWQ20" s="197"/>
      <c r="GWR20" s="197"/>
      <c r="GWS20" s="197"/>
      <c r="GWT20" s="197"/>
      <c r="GWU20" s="197"/>
      <c r="GWV20" s="197"/>
      <c r="GWW20" s="197"/>
      <c r="GWX20" s="197"/>
      <c r="GWY20" s="197"/>
      <c r="GWZ20" s="197"/>
      <c r="GXA20" s="197"/>
      <c r="GXB20" s="197"/>
      <c r="GXC20" s="197"/>
      <c r="GXD20" s="197"/>
      <c r="GXE20" s="197"/>
      <c r="GXF20" s="197"/>
      <c r="GXG20" s="197"/>
      <c r="GXH20" s="197"/>
      <c r="GXI20" s="197"/>
      <c r="GXJ20" s="197"/>
      <c r="GXK20" s="197"/>
      <c r="GXL20" s="197"/>
      <c r="GXM20" s="197"/>
      <c r="GXN20" s="197"/>
      <c r="GXO20" s="197"/>
      <c r="GXP20" s="197"/>
      <c r="GXQ20" s="197"/>
      <c r="GXR20" s="197"/>
      <c r="GXS20" s="197"/>
      <c r="GXT20" s="197"/>
      <c r="GXU20" s="197"/>
      <c r="GXV20" s="197"/>
      <c r="GXW20" s="197"/>
      <c r="GXX20" s="197"/>
      <c r="GXY20" s="197"/>
      <c r="GXZ20" s="197"/>
      <c r="GYA20" s="197"/>
      <c r="GYB20" s="197"/>
      <c r="GYC20" s="197"/>
      <c r="GYD20" s="197"/>
      <c r="GYE20" s="197"/>
      <c r="GYF20" s="197"/>
      <c r="GYG20" s="197"/>
      <c r="GYH20" s="197"/>
      <c r="GYI20" s="197"/>
      <c r="GYJ20" s="197"/>
      <c r="GYK20" s="197"/>
      <c r="GYL20" s="197"/>
      <c r="GYM20" s="197"/>
      <c r="GYN20" s="197"/>
      <c r="GYO20" s="197"/>
      <c r="GYP20" s="197"/>
      <c r="GYQ20" s="197"/>
      <c r="GYR20" s="197"/>
      <c r="GYS20" s="197"/>
      <c r="GYT20" s="197"/>
      <c r="GYU20" s="197"/>
      <c r="GYV20" s="197"/>
      <c r="GYW20" s="197"/>
      <c r="GYX20" s="197"/>
      <c r="GYY20" s="197"/>
      <c r="GYZ20" s="197"/>
      <c r="GZA20" s="197"/>
      <c r="GZB20" s="197"/>
      <c r="GZC20" s="197"/>
      <c r="GZD20" s="197"/>
      <c r="GZE20" s="197"/>
      <c r="GZF20" s="197"/>
      <c r="GZG20" s="197"/>
      <c r="GZH20" s="197"/>
      <c r="GZI20" s="197"/>
      <c r="GZJ20" s="197"/>
      <c r="GZK20" s="197"/>
      <c r="GZL20" s="197"/>
      <c r="GZM20" s="197"/>
      <c r="GZN20" s="197"/>
      <c r="GZO20" s="197"/>
      <c r="GZP20" s="197"/>
      <c r="GZQ20" s="197"/>
      <c r="GZR20" s="197"/>
      <c r="GZS20" s="197"/>
      <c r="GZT20" s="197"/>
      <c r="GZU20" s="197"/>
      <c r="GZV20" s="197"/>
      <c r="GZW20" s="197"/>
      <c r="GZX20" s="197"/>
      <c r="GZY20" s="197"/>
      <c r="GZZ20" s="197"/>
      <c r="HAA20" s="197"/>
      <c r="HAB20" s="197"/>
      <c r="HAC20" s="197"/>
      <c r="HAD20" s="197"/>
      <c r="HAE20" s="197"/>
      <c r="HAF20" s="197"/>
      <c r="HAG20" s="197"/>
      <c r="HAH20" s="197"/>
      <c r="HAI20" s="197"/>
      <c r="HAJ20" s="197"/>
      <c r="HAK20" s="197"/>
      <c r="HAL20" s="197"/>
      <c r="HAM20" s="197"/>
      <c r="HAN20" s="197"/>
      <c r="HAO20" s="197"/>
      <c r="HAP20" s="197"/>
      <c r="HAQ20" s="197"/>
      <c r="HAR20" s="197"/>
      <c r="HAS20" s="197"/>
      <c r="HAT20" s="197"/>
      <c r="HAU20" s="197"/>
      <c r="HAV20" s="197"/>
      <c r="HAW20" s="197"/>
      <c r="HAX20" s="197"/>
      <c r="HAY20" s="197"/>
      <c r="HAZ20" s="197"/>
      <c r="HBA20" s="197"/>
      <c r="HBB20" s="197"/>
      <c r="HBC20" s="197"/>
      <c r="HBD20" s="197"/>
      <c r="HBE20" s="197"/>
      <c r="HBF20" s="197"/>
      <c r="HBG20" s="197"/>
      <c r="HBH20" s="197"/>
      <c r="HBI20" s="197"/>
      <c r="HBJ20" s="197"/>
      <c r="HBK20" s="197"/>
      <c r="HBL20" s="197"/>
      <c r="HBM20" s="197"/>
      <c r="HBN20" s="197"/>
      <c r="HBO20" s="197"/>
      <c r="HBP20" s="197"/>
      <c r="HBQ20" s="197"/>
      <c r="HBR20" s="197"/>
      <c r="HBS20" s="197"/>
      <c r="HBT20" s="197"/>
      <c r="HBU20" s="197"/>
      <c r="HBV20" s="197"/>
      <c r="HBW20" s="197"/>
      <c r="HBX20" s="197"/>
      <c r="HBY20" s="197"/>
      <c r="HBZ20" s="197"/>
      <c r="HCA20" s="197"/>
      <c r="HCB20" s="197"/>
      <c r="HCC20" s="197"/>
      <c r="HCD20" s="197"/>
      <c r="HCE20" s="197"/>
      <c r="HCF20" s="197"/>
      <c r="HCG20" s="197"/>
      <c r="HCH20" s="197"/>
      <c r="HCI20" s="197"/>
      <c r="HCJ20" s="197"/>
      <c r="HCK20" s="197"/>
      <c r="HCL20" s="197"/>
      <c r="HCM20" s="197"/>
      <c r="HCN20" s="197"/>
      <c r="HCO20" s="197"/>
      <c r="HCP20" s="197"/>
      <c r="HCQ20" s="197"/>
      <c r="HCR20" s="197"/>
      <c r="HCS20" s="197"/>
      <c r="HCT20" s="197"/>
      <c r="HCU20" s="197"/>
      <c r="HCV20" s="197"/>
      <c r="HCW20" s="197"/>
      <c r="HCX20" s="197"/>
      <c r="HCY20" s="197"/>
      <c r="HCZ20" s="197"/>
      <c r="HDA20" s="197"/>
      <c r="HDB20" s="197"/>
      <c r="HDC20" s="197"/>
      <c r="HDD20" s="197"/>
      <c r="HDE20" s="197"/>
      <c r="HDF20" s="197"/>
      <c r="HDG20" s="197"/>
      <c r="HDH20" s="197"/>
      <c r="HDI20" s="197"/>
      <c r="HDJ20" s="197"/>
      <c r="HDK20" s="197"/>
      <c r="HDL20" s="197"/>
      <c r="HDM20" s="197"/>
      <c r="HDN20" s="197"/>
      <c r="HDO20" s="197"/>
      <c r="HDP20" s="197"/>
      <c r="HDQ20" s="197"/>
      <c r="HDR20" s="197"/>
      <c r="HDS20" s="197"/>
      <c r="HDT20" s="197"/>
      <c r="HDU20" s="197"/>
      <c r="HDV20" s="197"/>
      <c r="HDW20" s="197"/>
      <c r="HDX20" s="197"/>
      <c r="HDY20" s="197"/>
      <c r="HDZ20" s="197"/>
      <c r="HEA20" s="197"/>
      <c r="HEB20" s="197"/>
      <c r="HEC20" s="197"/>
      <c r="HED20" s="197"/>
      <c r="HEE20" s="197"/>
      <c r="HEF20" s="197"/>
      <c r="HEG20" s="197"/>
      <c r="HEH20" s="197"/>
      <c r="HEI20" s="197"/>
      <c r="HEJ20" s="197"/>
      <c r="HEK20" s="197"/>
      <c r="HEL20" s="197"/>
      <c r="HEM20" s="197"/>
      <c r="HEN20" s="197"/>
      <c r="HEO20" s="197"/>
      <c r="HEP20" s="197"/>
      <c r="HEQ20" s="197"/>
      <c r="HER20" s="197"/>
      <c r="HES20" s="197"/>
      <c r="HET20" s="197"/>
      <c r="HEU20" s="197"/>
      <c r="HEV20" s="197"/>
      <c r="HEW20" s="197"/>
      <c r="HEX20" s="197"/>
      <c r="HEY20" s="197"/>
      <c r="HEZ20" s="197"/>
      <c r="HFA20" s="197"/>
      <c r="HFB20" s="197"/>
      <c r="HFC20" s="197"/>
      <c r="HFD20" s="197"/>
      <c r="HFE20" s="197"/>
      <c r="HFF20" s="197"/>
      <c r="HFG20" s="197"/>
      <c r="HFH20" s="197"/>
      <c r="HFI20" s="197"/>
      <c r="HFJ20" s="197"/>
      <c r="HFK20" s="197"/>
      <c r="HFL20" s="197"/>
      <c r="HFM20" s="197"/>
      <c r="HFN20" s="197"/>
      <c r="HFO20" s="197"/>
      <c r="HFP20" s="197"/>
      <c r="HFQ20" s="197"/>
      <c r="HFR20" s="197"/>
      <c r="HFS20" s="197"/>
      <c r="HFT20" s="197"/>
      <c r="HFU20" s="197"/>
      <c r="HFV20" s="197"/>
      <c r="HFW20" s="197"/>
      <c r="HFX20" s="197"/>
      <c r="HFY20" s="197"/>
      <c r="HFZ20" s="197"/>
      <c r="HGA20" s="197"/>
      <c r="HGB20" s="197"/>
      <c r="HGC20" s="197"/>
      <c r="HGD20" s="197"/>
      <c r="HGE20" s="197"/>
      <c r="HGF20" s="197"/>
      <c r="HGG20" s="197"/>
      <c r="HGH20" s="197"/>
      <c r="HGI20" s="197"/>
      <c r="HGJ20" s="197"/>
      <c r="HGK20" s="197"/>
      <c r="HGL20" s="197"/>
      <c r="HGM20" s="197"/>
      <c r="HGN20" s="197"/>
      <c r="HGO20" s="197"/>
      <c r="HGP20" s="197"/>
      <c r="HGQ20" s="197"/>
      <c r="HGR20" s="197"/>
      <c r="HGS20" s="197"/>
      <c r="HGT20" s="197"/>
      <c r="HGU20" s="197"/>
      <c r="HGV20" s="197"/>
      <c r="HGW20" s="197"/>
      <c r="HGX20" s="197"/>
      <c r="HGY20" s="197"/>
      <c r="HGZ20" s="197"/>
      <c r="HHA20" s="197"/>
      <c r="HHB20" s="197"/>
      <c r="HHC20" s="197"/>
      <c r="HHD20" s="197"/>
      <c r="HHE20" s="197"/>
      <c r="HHF20" s="197"/>
      <c r="HHG20" s="197"/>
      <c r="HHH20" s="197"/>
      <c r="HHI20" s="197"/>
      <c r="HHJ20" s="197"/>
      <c r="HHK20" s="197"/>
      <c r="HHL20" s="197"/>
      <c r="HHM20" s="197"/>
      <c r="HHN20" s="197"/>
      <c r="HHO20" s="197"/>
      <c r="HHP20" s="197"/>
      <c r="HHQ20" s="197"/>
      <c r="HHR20" s="197"/>
      <c r="HHS20" s="197"/>
      <c r="HHT20" s="197"/>
      <c r="HHU20" s="197"/>
      <c r="HHV20" s="197"/>
      <c r="HHW20" s="197"/>
      <c r="HHX20" s="197"/>
      <c r="HHY20" s="197"/>
      <c r="HHZ20" s="197"/>
      <c r="HIA20" s="197"/>
      <c r="HIB20" s="197"/>
      <c r="HIC20" s="197"/>
      <c r="HID20" s="197"/>
      <c r="HIE20" s="197"/>
      <c r="HIF20" s="197"/>
      <c r="HIG20" s="197"/>
      <c r="HIH20" s="197"/>
      <c r="HII20" s="197"/>
      <c r="HIJ20" s="197"/>
      <c r="HIK20" s="197"/>
      <c r="HIL20" s="197"/>
      <c r="HIM20" s="197"/>
      <c r="HIN20" s="197"/>
      <c r="HIO20" s="197"/>
      <c r="HIP20" s="197"/>
      <c r="HIQ20" s="197"/>
      <c r="HIR20" s="197"/>
      <c r="HIS20" s="197"/>
      <c r="HIT20" s="197"/>
      <c r="HIU20" s="197"/>
      <c r="HIV20" s="197"/>
      <c r="HIW20" s="197"/>
      <c r="HIX20" s="197"/>
      <c r="HIY20" s="197"/>
      <c r="HIZ20" s="197"/>
      <c r="HJA20" s="197"/>
      <c r="HJB20" s="197"/>
      <c r="HJC20" s="197"/>
      <c r="HJD20" s="197"/>
      <c r="HJE20" s="197"/>
      <c r="HJF20" s="197"/>
      <c r="HJG20" s="197"/>
      <c r="HJH20" s="197"/>
      <c r="HJI20" s="197"/>
      <c r="HJJ20" s="197"/>
      <c r="HJK20" s="197"/>
      <c r="HJL20" s="197"/>
      <c r="HJM20" s="197"/>
      <c r="HJN20" s="197"/>
      <c r="HJO20" s="197"/>
      <c r="HJP20" s="197"/>
      <c r="HJQ20" s="197"/>
      <c r="HJR20" s="197"/>
      <c r="HJS20" s="197"/>
      <c r="HJT20" s="197"/>
      <c r="HJU20" s="197"/>
      <c r="HJV20" s="197"/>
      <c r="HJW20" s="197"/>
      <c r="HJX20" s="197"/>
      <c r="HJY20" s="197"/>
      <c r="HJZ20" s="197"/>
      <c r="HKA20" s="197"/>
      <c r="HKB20" s="197"/>
      <c r="HKC20" s="197"/>
      <c r="HKD20" s="197"/>
      <c r="HKE20" s="197"/>
      <c r="HKF20" s="197"/>
      <c r="HKG20" s="197"/>
      <c r="HKH20" s="197"/>
      <c r="HKI20" s="197"/>
      <c r="HKJ20" s="197"/>
      <c r="HKK20" s="197"/>
      <c r="HKL20" s="197"/>
      <c r="HKM20" s="197"/>
      <c r="HKN20" s="197"/>
      <c r="HKO20" s="197"/>
      <c r="HKP20" s="197"/>
      <c r="HKQ20" s="197"/>
      <c r="HKR20" s="197"/>
      <c r="HKS20" s="197"/>
      <c r="HKT20" s="197"/>
      <c r="HKU20" s="197"/>
      <c r="HKV20" s="197"/>
      <c r="HKW20" s="197"/>
      <c r="HKX20" s="197"/>
      <c r="HKY20" s="197"/>
      <c r="HKZ20" s="197"/>
      <c r="HLA20" s="197"/>
      <c r="HLB20" s="197"/>
      <c r="HLC20" s="197"/>
      <c r="HLD20" s="197"/>
      <c r="HLE20" s="197"/>
      <c r="HLF20" s="197"/>
      <c r="HLG20" s="197"/>
      <c r="HLH20" s="197"/>
      <c r="HLI20" s="197"/>
      <c r="HLJ20" s="197"/>
      <c r="HLK20" s="197"/>
      <c r="HLL20" s="197"/>
      <c r="HLM20" s="197"/>
      <c r="HLN20" s="197"/>
      <c r="HLO20" s="197"/>
      <c r="HLP20" s="197"/>
      <c r="HLQ20" s="197"/>
      <c r="HLR20" s="197"/>
      <c r="HLS20" s="197"/>
      <c r="HLT20" s="197"/>
      <c r="HLU20" s="197"/>
      <c r="HLV20" s="197"/>
      <c r="HLW20" s="197"/>
      <c r="HLX20" s="197"/>
      <c r="HLY20" s="197"/>
      <c r="HLZ20" s="197"/>
      <c r="HMA20" s="197"/>
      <c r="HMB20" s="197"/>
      <c r="HMC20" s="197"/>
      <c r="HMD20" s="197"/>
      <c r="HME20" s="197"/>
      <c r="HMF20" s="197"/>
      <c r="HMG20" s="197"/>
      <c r="HMH20" s="197"/>
      <c r="HMI20" s="197"/>
      <c r="HMJ20" s="197"/>
      <c r="HMK20" s="197"/>
      <c r="HML20" s="197"/>
      <c r="HMM20" s="197"/>
      <c r="HMN20" s="197"/>
      <c r="HMO20" s="197"/>
      <c r="HMP20" s="197"/>
      <c r="HMQ20" s="197"/>
      <c r="HMR20" s="197"/>
      <c r="HMS20" s="197"/>
      <c r="HMT20" s="197"/>
      <c r="HMU20" s="197"/>
      <c r="HMV20" s="197"/>
      <c r="HMW20" s="197"/>
      <c r="HMX20" s="197"/>
      <c r="HMY20" s="197"/>
      <c r="HMZ20" s="197"/>
      <c r="HNA20" s="197"/>
      <c r="HNB20" s="197"/>
      <c r="HNC20" s="197"/>
      <c r="HND20" s="197"/>
      <c r="HNE20" s="197"/>
      <c r="HNF20" s="197"/>
      <c r="HNG20" s="197"/>
      <c r="HNH20" s="197"/>
      <c r="HNI20" s="197"/>
      <c r="HNJ20" s="197"/>
      <c r="HNK20" s="197"/>
      <c r="HNL20" s="197"/>
      <c r="HNM20" s="197"/>
      <c r="HNN20" s="197"/>
      <c r="HNO20" s="197"/>
      <c r="HNP20" s="197"/>
      <c r="HNQ20" s="197"/>
      <c r="HNR20" s="197"/>
      <c r="HNS20" s="197"/>
      <c r="HNT20" s="197"/>
      <c r="HNU20" s="197"/>
      <c r="HNV20" s="197"/>
      <c r="HNW20" s="197"/>
      <c r="HNX20" s="197"/>
      <c r="HNY20" s="197"/>
      <c r="HNZ20" s="197"/>
      <c r="HOA20" s="197"/>
      <c r="HOB20" s="197"/>
      <c r="HOC20" s="197"/>
      <c r="HOD20" s="197"/>
      <c r="HOE20" s="197"/>
      <c r="HOF20" s="197"/>
      <c r="HOG20" s="197"/>
      <c r="HOH20" s="197"/>
      <c r="HOI20" s="197"/>
      <c r="HOJ20" s="197"/>
      <c r="HOK20" s="197"/>
      <c r="HOL20" s="197"/>
      <c r="HOM20" s="197"/>
      <c r="HON20" s="197"/>
      <c r="HOO20" s="197"/>
      <c r="HOP20" s="197"/>
      <c r="HOQ20" s="197"/>
      <c r="HOR20" s="197"/>
      <c r="HOS20" s="197"/>
      <c r="HOT20" s="197"/>
      <c r="HOU20" s="197"/>
      <c r="HOV20" s="197"/>
      <c r="HOW20" s="197"/>
      <c r="HOX20" s="197"/>
      <c r="HOY20" s="197"/>
      <c r="HOZ20" s="197"/>
      <c r="HPA20" s="197"/>
      <c r="HPB20" s="197"/>
      <c r="HPC20" s="197"/>
      <c r="HPD20" s="197"/>
      <c r="HPE20" s="197"/>
      <c r="HPF20" s="197"/>
      <c r="HPG20" s="197"/>
      <c r="HPH20" s="197"/>
      <c r="HPI20" s="197"/>
      <c r="HPJ20" s="197"/>
      <c r="HPK20" s="197"/>
      <c r="HPL20" s="197"/>
      <c r="HPM20" s="197"/>
      <c r="HPN20" s="197"/>
      <c r="HPO20" s="197"/>
      <c r="HPP20" s="197"/>
      <c r="HPQ20" s="197"/>
      <c r="HPR20" s="197"/>
      <c r="HPS20" s="197"/>
      <c r="HPT20" s="197"/>
      <c r="HPU20" s="197"/>
      <c r="HPV20" s="197"/>
      <c r="HPW20" s="197"/>
      <c r="HPX20" s="197"/>
      <c r="HPY20" s="197"/>
      <c r="HPZ20" s="197"/>
      <c r="HQA20" s="197"/>
      <c r="HQB20" s="197"/>
      <c r="HQC20" s="197"/>
      <c r="HQD20" s="197"/>
      <c r="HQE20" s="197"/>
      <c r="HQF20" s="197"/>
      <c r="HQG20" s="197"/>
      <c r="HQH20" s="197"/>
      <c r="HQI20" s="197"/>
      <c r="HQJ20" s="197"/>
      <c r="HQK20" s="197"/>
      <c r="HQL20" s="197"/>
      <c r="HQM20" s="197"/>
      <c r="HQN20" s="197"/>
      <c r="HQO20" s="197"/>
      <c r="HQP20" s="197"/>
      <c r="HQQ20" s="197"/>
      <c r="HQR20" s="197"/>
      <c r="HQS20" s="197"/>
      <c r="HQT20" s="197"/>
      <c r="HQU20" s="197"/>
      <c r="HQV20" s="197"/>
      <c r="HQW20" s="197"/>
      <c r="HQX20" s="197"/>
      <c r="HQY20" s="197"/>
      <c r="HQZ20" s="197"/>
      <c r="HRA20" s="197"/>
      <c r="HRB20" s="197"/>
      <c r="HRC20" s="197"/>
      <c r="HRD20" s="197"/>
      <c r="HRE20" s="197"/>
      <c r="HRF20" s="197"/>
      <c r="HRG20" s="197"/>
      <c r="HRH20" s="197"/>
      <c r="HRI20" s="197"/>
      <c r="HRJ20" s="197"/>
      <c r="HRK20" s="197"/>
      <c r="HRL20" s="197"/>
      <c r="HRM20" s="197"/>
      <c r="HRN20" s="197"/>
      <c r="HRO20" s="197"/>
      <c r="HRP20" s="197"/>
      <c r="HRQ20" s="197"/>
      <c r="HRR20" s="197"/>
      <c r="HRS20" s="197"/>
      <c r="HRT20" s="197"/>
      <c r="HRU20" s="197"/>
      <c r="HRV20" s="197"/>
      <c r="HRW20" s="197"/>
      <c r="HRX20" s="197"/>
      <c r="HRY20" s="197"/>
      <c r="HRZ20" s="197"/>
      <c r="HSA20" s="197"/>
      <c r="HSB20" s="197"/>
      <c r="HSC20" s="197"/>
      <c r="HSD20" s="197"/>
      <c r="HSE20" s="197"/>
      <c r="HSF20" s="197"/>
      <c r="HSG20" s="197"/>
      <c r="HSH20" s="197"/>
      <c r="HSI20" s="197"/>
      <c r="HSJ20" s="197"/>
      <c r="HSK20" s="197"/>
      <c r="HSL20" s="197"/>
      <c r="HSM20" s="197"/>
      <c r="HSN20" s="197"/>
      <c r="HSO20" s="197"/>
      <c r="HSP20" s="197"/>
      <c r="HSQ20" s="197"/>
      <c r="HSR20" s="197"/>
      <c r="HSS20" s="197"/>
      <c r="HST20" s="197"/>
      <c r="HSU20" s="197"/>
      <c r="HSV20" s="197"/>
      <c r="HSW20" s="197"/>
      <c r="HSX20" s="197"/>
      <c r="HSY20" s="197"/>
      <c r="HSZ20" s="197"/>
      <c r="HTA20" s="197"/>
      <c r="HTB20" s="197"/>
      <c r="HTC20" s="197"/>
      <c r="HTD20" s="197"/>
      <c r="HTE20" s="197"/>
      <c r="HTF20" s="197"/>
      <c r="HTG20" s="197"/>
      <c r="HTH20" s="197"/>
      <c r="HTI20" s="197"/>
      <c r="HTJ20" s="197"/>
      <c r="HTK20" s="197"/>
      <c r="HTL20" s="197"/>
      <c r="HTM20" s="197"/>
      <c r="HTN20" s="197"/>
      <c r="HTO20" s="197"/>
      <c r="HTP20" s="197"/>
      <c r="HTQ20" s="197"/>
      <c r="HTR20" s="197"/>
      <c r="HTS20" s="197"/>
      <c r="HTT20" s="197"/>
      <c r="HTU20" s="197"/>
      <c r="HTV20" s="197"/>
      <c r="HTW20" s="197"/>
      <c r="HTX20" s="197"/>
      <c r="HTY20" s="197"/>
      <c r="HTZ20" s="197"/>
      <c r="HUA20" s="197"/>
      <c r="HUB20" s="197"/>
      <c r="HUC20" s="197"/>
      <c r="HUD20" s="197"/>
      <c r="HUE20" s="197"/>
      <c r="HUF20" s="197"/>
      <c r="HUG20" s="197"/>
      <c r="HUH20" s="197"/>
      <c r="HUI20" s="197"/>
      <c r="HUJ20" s="197"/>
      <c r="HUK20" s="197"/>
      <c r="HUL20" s="197"/>
      <c r="HUM20" s="197"/>
      <c r="HUN20" s="197"/>
      <c r="HUO20" s="197"/>
      <c r="HUP20" s="197"/>
      <c r="HUQ20" s="197"/>
      <c r="HUR20" s="197"/>
      <c r="HUS20" s="197"/>
      <c r="HUT20" s="197"/>
      <c r="HUU20" s="197"/>
      <c r="HUV20" s="197"/>
      <c r="HUW20" s="197"/>
      <c r="HUX20" s="197"/>
      <c r="HUY20" s="197"/>
      <c r="HUZ20" s="197"/>
      <c r="HVA20" s="197"/>
      <c r="HVB20" s="197"/>
      <c r="HVC20" s="197"/>
      <c r="HVD20" s="197"/>
      <c r="HVE20" s="197"/>
      <c r="HVF20" s="197"/>
      <c r="HVG20" s="197"/>
      <c r="HVH20" s="197"/>
      <c r="HVI20" s="197"/>
      <c r="HVJ20" s="197"/>
      <c r="HVK20" s="197"/>
      <c r="HVL20" s="197"/>
      <c r="HVM20" s="197"/>
      <c r="HVN20" s="197"/>
      <c r="HVO20" s="197"/>
      <c r="HVP20" s="197"/>
      <c r="HVQ20" s="197"/>
      <c r="HVR20" s="197"/>
      <c r="HVS20" s="197"/>
      <c r="HVT20" s="197"/>
      <c r="HVU20" s="197"/>
      <c r="HVV20" s="197"/>
      <c r="HVW20" s="197"/>
      <c r="HVX20" s="197"/>
      <c r="HVY20" s="197"/>
      <c r="HVZ20" s="197"/>
      <c r="HWA20" s="197"/>
      <c r="HWB20" s="197"/>
      <c r="HWC20" s="197"/>
      <c r="HWD20" s="197"/>
      <c r="HWE20" s="197"/>
      <c r="HWF20" s="197"/>
      <c r="HWG20" s="197"/>
      <c r="HWH20" s="197"/>
      <c r="HWI20" s="197"/>
      <c r="HWJ20" s="197"/>
      <c r="HWK20" s="197"/>
      <c r="HWL20" s="197"/>
      <c r="HWM20" s="197"/>
      <c r="HWN20" s="197"/>
      <c r="HWO20" s="197"/>
      <c r="HWP20" s="197"/>
      <c r="HWQ20" s="197"/>
      <c r="HWR20" s="197"/>
      <c r="HWS20" s="197"/>
      <c r="HWT20" s="197"/>
      <c r="HWU20" s="197"/>
      <c r="HWV20" s="197"/>
      <c r="HWW20" s="197"/>
      <c r="HWX20" s="197"/>
      <c r="HWY20" s="197"/>
      <c r="HWZ20" s="197"/>
      <c r="HXA20" s="197"/>
      <c r="HXB20" s="197"/>
      <c r="HXC20" s="197"/>
      <c r="HXD20" s="197"/>
      <c r="HXE20" s="197"/>
      <c r="HXF20" s="197"/>
      <c r="HXG20" s="197"/>
      <c r="HXH20" s="197"/>
      <c r="HXI20" s="197"/>
      <c r="HXJ20" s="197"/>
      <c r="HXK20" s="197"/>
      <c r="HXL20" s="197"/>
      <c r="HXM20" s="197"/>
      <c r="HXN20" s="197"/>
      <c r="HXO20" s="197"/>
      <c r="HXP20" s="197"/>
      <c r="HXQ20" s="197"/>
      <c r="HXR20" s="197"/>
      <c r="HXS20" s="197"/>
      <c r="HXT20" s="197"/>
      <c r="HXU20" s="197"/>
      <c r="HXV20" s="197"/>
      <c r="HXW20" s="197"/>
      <c r="HXX20" s="197"/>
      <c r="HXY20" s="197"/>
      <c r="HXZ20" s="197"/>
      <c r="HYA20" s="197"/>
      <c r="HYB20" s="197"/>
      <c r="HYC20" s="197"/>
      <c r="HYD20" s="197"/>
      <c r="HYE20" s="197"/>
      <c r="HYF20" s="197"/>
      <c r="HYG20" s="197"/>
      <c r="HYH20" s="197"/>
      <c r="HYI20" s="197"/>
      <c r="HYJ20" s="197"/>
      <c r="HYK20" s="197"/>
      <c r="HYL20" s="197"/>
      <c r="HYM20" s="197"/>
      <c r="HYN20" s="197"/>
      <c r="HYO20" s="197"/>
      <c r="HYP20" s="197"/>
      <c r="HYQ20" s="197"/>
      <c r="HYR20" s="197"/>
      <c r="HYS20" s="197"/>
      <c r="HYT20" s="197"/>
      <c r="HYU20" s="197"/>
      <c r="HYV20" s="197"/>
      <c r="HYW20" s="197"/>
      <c r="HYX20" s="197"/>
      <c r="HYY20" s="197"/>
      <c r="HYZ20" s="197"/>
      <c r="HZA20" s="197"/>
      <c r="HZB20" s="197"/>
      <c r="HZC20" s="197"/>
      <c r="HZD20" s="197"/>
      <c r="HZE20" s="197"/>
      <c r="HZF20" s="197"/>
      <c r="HZG20" s="197"/>
      <c r="HZH20" s="197"/>
      <c r="HZI20" s="197"/>
      <c r="HZJ20" s="197"/>
      <c r="HZK20" s="197"/>
      <c r="HZL20" s="197"/>
      <c r="HZM20" s="197"/>
      <c r="HZN20" s="197"/>
      <c r="HZO20" s="197"/>
      <c r="HZP20" s="197"/>
      <c r="HZQ20" s="197"/>
      <c r="HZR20" s="197"/>
      <c r="HZS20" s="197"/>
      <c r="HZT20" s="197"/>
      <c r="HZU20" s="197"/>
      <c r="HZV20" s="197"/>
      <c r="HZW20" s="197"/>
      <c r="HZX20" s="197"/>
      <c r="HZY20" s="197"/>
      <c r="HZZ20" s="197"/>
      <c r="IAA20" s="197"/>
      <c r="IAB20" s="197"/>
      <c r="IAC20" s="197"/>
      <c r="IAD20" s="197"/>
      <c r="IAE20" s="197"/>
      <c r="IAF20" s="197"/>
      <c r="IAG20" s="197"/>
      <c r="IAH20" s="197"/>
      <c r="IAI20" s="197"/>
      <c r="IAJ20" s="197"/>
      <c r="IAK20" s="197"/>
      <c r="IAL20" s="197"/>
      <c r="IAM20" s="197"/>
      <c r="IAN20" s="197"/>
      <c r="IAO20" s="197"/>
      <c r="IAP20" s="197"/>
      <c r="IAQ20" s="197"/>
      <c r="IAR20" s="197"/>
      <c r="IAS20" s="197"/>
      <c r="IAT20" s="197"/>
      <c r="IAU20" s="197"/>
      <c r="IAV20" s="197"/>
      <c r="IAW20" s="197"/>
      <c r="IAX20" s="197"/>
      <c r="IAY20" s="197"/>
      <c r="IAZ20" s="197"/>
      <c r="IBA20" s="197"/>
      <c r="IBB20" s="197"/>
      <c r="IBC20" s="197"/>
      <c r="IBD20" s="197"/>
      <c r="IBE20" s="197"/>
      <c r="IBF20" s="197"/>
      <c r="IBG20" s="197"/>
      <c r="IBH20" s="197"/>
      <c r="IBI20" s="197"/>
      <c r="IBJ20" s="197"/>
      <c r="IBK20" s="197"/>
      <c r="IBL20" s="197"/>
      <c r="IBM20" s="197"/>
      <c r="IBN20" s="197"/>
      <c r="IBO20" s="197"/>
      <c r="IBP20" s="197"/>
      <c r="IBQ20" s="197"/>
      <c r="IBR20" s="197"/>
      <c r="IBS20" s="197"/>
      <c r="IBT20" s="197"/>
      <c r="IBU20" s="197"/>
      <c r="IBV20" s="197"/>
      <c r="IBW20" s="197"/>
      <c r="IBX20" s="197"/>
      <c r="IBY20" s="197"/>
      <c r="IBZ20" s="197"/>
      <c r="ICA20" s="197"/>
      <c r="ICB20" s="197"/>
      <c r="ICC20" s="197"/>
      <c r="ICD20" s="197"/>
      <c r="ICE20" s="197"/>
      <c r="ICF20" s="197"/>
      <c r="ICG20" s="197"/>
      <c r="ICH20" s="197"/>
      <c r="ICI20" s="197"/>
      <c r="ICJ20" s="197"/>
      <c r="ICK20" s="197"/>
      <c r="ICL20" s="197"/>
      <c r="ICM20" s="197"/>
      <c r="ICN20" s="197"/>
      <c r="ICO20" s="197"/>
      <c r="ICP20" s="197"/>
      <c r="ICQ20" s="197"/>
      <c r="ICR20" s="197"/>
      <c r="ICS20" s="197"/>
      <c r="ICT20" s="197"/>
      <c r="ICU20" s="197"/>
      <c r="ICV20" s="197"/>
      <c r="ICW20" s="197"/>
      <c r="ICX20" s="197"/>
      <c r="ICY20" s="197"/>
      <c r="ICZ20" s="197"/>
      <c r="IDA20" s="197"/>
      <c r="IDB20" s="197"/>
      <c r="IDC20" s="197"/>
      <c r="IDD20" s="197"/>
      <c r="IDE20" s="197"/>
      <c r="IDF20" s="197"/>
      <c r="IDG20" s="197"/>
      <c r="IDH20" s="197"/>
      <c r="IDI20" s="197"/>
      <c r="IDJ20" s="197"/>
      <c r="IDK20" s="197"/>
      <c r="IDL20" s="197"/>
      <c r="IDM20" s="197"/>
      <c r="IDN20" s="197"/>
      <c r="IDO20" s="197"/>
      <c r="IDP20" s="197"/>
      <c r="IDQ20" s="197"/>
      <c r="IDR20" s="197"/>
      <c r="IDS20" s="197"/>
      <c r="IDT20" s="197"/>
      <c r="IDU20" s="197"/>
      <c r="IDV20" s="197"/>
      <c r="IDW20" s="197"/>
      <c r="IDX20" s="197"/>
      <c r="IDY20" s="197"/>
      <c r="IDZ20" s="197"/>
      <c r="IEA20" s="197"/>
      <c r="IEB20" s="197"/>
      <c r="IEC20" s="197"/>
      <c r="IED20" s="197"/>
      <c r="IEE20" s="197"/>
      <c r="IEF20" s="197"/>
      <c r="IEG20" s="197"/>
      <c r="IEH20" s="197"/>
      <c r="IEI20" s="197"/>
      <c r="IEJ20" s="197"/>
      <c r="IEK20" s="197"/>
      <c r="IEL20" s="197"/>
      <c r="IEM20" s="197"/>
      <c r="IEN20" s="197"/>
      <c r="IEO20" s="197"/>
      <c r="IEP20" s="197"/>
      <c r="IEQ20" s="197"/>
      <c r="IER20" s="197"/>
      <c r="IES20" s="197"/>
      <c r="IET20" s="197"/>
      <c r="IEU20" s="197"/>
      <c r="IEV20" s="197"/>
      <c r="IEW20" s="197"/>
      <c r="IEX20" s="197"/>
      <c r="IEY20" s="197"/>
      <c r="IEZ20" s="197"/>
      <c r="IFA20" s="197"/>
      <c r="IFB20" s="197"/>
      <c r="IFC20" s="197"/>
      <c r="IFD20" s="197"/>
      <c r="IFE20" s="197"/>
      <c r="IFF20" s="197"/>
      <c r="IFG20" s="197"/>
      <c r="IFH20" s="197"/>
      <c r="IFI20" s="197"/>
      <c r="IFJ20" s="197"/>
      <c r="IFK20" s="197"/>
      <c r="IFL20" s="197"/>
      <c r="IFM20" s="197"/>
      <c r="IFN20" s="197"/>
      <c r="IFO20" s="197"/>
      <c r="IFP20" s="197"/>
      <c r="IFQ20" s="197"/>
      <c r="IFR20" s="197"/>
      <c r="IFS20" s="197"/>
      <c r="IFT20" s="197"/>
      <c r="IFU20" s="197"/>
      <c r="IFV20" s="197"/>
      <c r="IFW20" s="197"/>
      <c r="IFX20" s="197"/>
      <c r="IFY20" s="197"/>
      <c r="IFZ20" s="197"/>
      <c r="IGA20" s="197"/>
      <c r="IGB20" s="197"/>
      <c r="IGC20" s="197"/>
      <c r="IGD20" s="197"/>
      <c r="IGE20" s="197"/>
      <c r="IGF20" s="197"/>
      <c r="IGG20" s="197"/>
      <c r="IGH20" s="197"/>
      <c r="IGI20" s="197"/>
      <c r="IGJ20" s="197"/>
      <c r="IGK20" s="197"/>
      <c r="IGL20" s="197"/>
      <c r="IGM20" s="197"/>
      <c r="IGN20" s="197"/>
      <c r="IGO20" s="197"/>
      <c r="IGP20" s="197"/>
      <c r="IGQ20" s="197"/>
      <c r="IGR20" s="197"/>
      <c r="IGS20" s="197"/>
      <c r="IGT20" s="197"/>
      <c r="IGU20" s="197"/>
      <c r="IGV20" s="197"/>
      <c r="IGW20" s="197"/>
      <c r="IGX20" s="197"/>
      <c r="IGY20" s="197"/>
      <c r="IGZ20" s="197"/>
      <c r="IHA20" s="197"/>
      <c r="IHB20" s="197"/>
      <c r="IHC20" s="197"/>
      <c r="IHD20" s="197"/>
      <c r="IHE20" s="197"/>
      <c r="IHF20" s="197"/>
      <c r="IHG20" s="197"/>
      <c r="IHH20" s="197"/>
      <c r="IHI20" s="197"/>
      <c r="IHJ20" s="197"/>
      <c r="IHK20" s="197"/>
      <c r="IHL20" s="197"/>
      <c r="IHM20" s="197"/>
      <c r="IHN20" s="197"/>
      <c r="IHO20" s="197"/>
      <c r="IHP20" s="197"/>
      <c r="IHQ20" s="197"/>
      <c r="IHR20" s="197"/>
      <c r="IHS20" s="197"/>
      <c r="IHT20" s="197"/>
      <c r="IHU20" s="197"/>
      <c r="IHV20" s="197"/>
      <c r="IHW20" s="197"/>
      <c r="IHX20" s="197"/>
      <c r="IHY20" s="197"/>
      <c r="IHZ20" s="197"/>
      <c r="IIA20" s="197"/>
      <c r="IIB20" s="197"/>
      <c r="IIC20" s="197"/>
      <c r="IID20" s="197"/>
      <c r="IIE20" s="197"/>
      <c r="IIF20" s="197"/>
      <c r="IIG20" s="197"/>
      <c r="IIH20" s="197"/>
      <c r="III20" s="197"/>
      <c r="IIJ20" s="197"/>
      <c r="IIK20" s="197"/>
      <c r="IIL20" s="197"/>
      <c r="IIM20" s="197"/>
      <c r="IIN20" s="197"/>
      <c r="IIO20" s="197"/>
      <c r="IIP20" s="197"/>
      <c r="IIQ20" s="197"/>
      <c r="IIR20" s="197"/>
      <c r="IIS20" s="197"/>
      <c r="IIT20" s="197"/>
      <c r="IIU20" s="197"/>
      <c r="IIV20" s="197"/>
      <c r="IIW20" s="197"/>
      <c r="IIX20" s="197"/>
      <c r="IIY20" s="197"/>
      <c r="IIZ20" s="197"/>
      <c r="IJA20" s="197"/>
      <c r="IJB20" s="197"/>
      <c r="IJC20" s="197"/>
      <c r="IJD20" s="197"/>
      <c r="IJE20" s="197"/>
      <c r="IJF20" s="197"/>
      <c r="IJG20" s="197"/>
      <c r="IJH20" s="197"/>
      <c r="IJI20" s="197"/>
      <c r="IJJ20" s="197"/>
      <c r="IJK20" s="197"/>
      <c r="IJL20" s="197"/>
      <c r="IJM20" s="197"/>
      <c r="IJN20" s="197"/>
      <c r="IJO20" s="197"/>
      <c r="IJP20" s="197"/>
      <c r="IJQ20" s="197"/>
      <c r="IJR20" s="197"/>
      <c r="IJS20" s="197"/>
      <c r="IJT20" s="197"/>
      <c r="IJU20" s="197"/>
      <c r="IJV20" s="197"/>
      <c r="IJW20" s="197"/>
      <c r="IJX20" s="197"/>
      <c r="IJY20" s="197"/>
      <c r="IJZ20" s="197"/>
      <c r="IKA20" s="197"/>
      <c r="IKB20" s="197"/>
      <c r="IKC20" s="197"/>
      <c r="IKD20" s="197"/>
      <c r="IKE20" s="197"/>
      <c r="IKF20" s="197"/>
      <c r="IKG20" s="197"/>
      <c r="IKH20" s="197"/>
      <c r="IKI20" s="197"/>
      <c r="IKJ20" s="197"/>
      <c r="IKK20" s="197"/>
      <c r="IKL20" s="197"/>
      <c r="IKM20" s="197"/>
      <c r="IKN20" s="197"/>
      <c r="IKO20" s="197"/>
      <c r="IKP20" s="197"/>
      <c r="IKQ20" s="197"/>
      <c r="IKR20" s="197"/>
      <c r="IKS20" s="197"/>
      <c r="IKT20" s="197"/>
      <c r="IKU20" s="197"/>
      <c r="IKV20" s="197"/>
      <c r="IKW20" s="197"/>
      <c r="IKX20" s="197"/>
      <c r="IKY20" s="197"/>
      <c r="IKZ20" s="197"/>
      <c r="ILA20" s="197"/>
      <c r="ILB20" s="197"/>
      <c r="ILC20" s="197"/>
      <c r="ILD20" s="197"/>
      <c r="ILE20" s="197"/>
      <c r="ILF20" s="197"/>
      <c r="ILG20" s="197"/>
      <c r="ILH20" s="197"/>
      <c r="ILI20" s="197"/>
      <c r="ILJ20" s="197"/>
      <c r="ILK20" s="197"/>
      <c r="ILL20" s="197"/>
      <c r="ILM20" s="197"/>
      <c r="ILN20" s="197"/>
      <c r="ILO20" s="197"/>
      <c r="ILP20" s="197"/>
      <c r="ILQ20" s="197"/>
      <c r="ILR20" s="197"/>
      <c r="ILS20" s="197"/>
      <c r="ILT20" s="197"/>
      <c r="ILU20" s="197"/>
      <c r="ILV20" s="197"/>
      <c r="ILW20" s="197"/>
      <c r="ILX20" s="197"/>
      <c r="ILY20" s="197"/>
      <c r="ILZ20" s="197"/>
      <c r="IMA20" s="197"/>
      <c r="IMB20" s="197"/>
      <c r="IMC20" s="197"/>
      <c r="IMD20" s="197"/>
      <c r="IME20" s="197"/>
      <c r="IMF20" s="197"/>
      <c r="IMG20" s="197"/>
      <c r="IMH20" s="197"/>
      <c r="IMI20" s="197"/>
      <c r="IMJ20" s="197"/>
      <c r="IMK20" s="197"/>
      <c r="IML20" s="197"/>
      <c r="IMM20" s="197"/>
      <c r="IMN20" s="197"/>
      <c r="IMO20" s="197"/>
      <c r="IMP20" s="197"/>
      <c r="IMQ20" s="197"/>
      <c r="IMR20" s="197"/>
      <c r="IMS20" s="197"/>
      <c r="IMT20" s="197"/>
      <c r="IMU20" s="197"/>
      <c r="IMV20" s="197"/>
      <c r="IMW20" s="197"/>
      <c r="IMX20" s="197"/>
      <c r="IMY20" s="197"/>
      <c r="IMZ20" s="197"/>
      <c r="INA20" s="197"/>
      <c r="INB20" s="197"/>
      <c r="INC20" s="197"/>
      <c r="IND20" s="197"/>
      <c r="INE20" s="197"/>
      <c r="INF20" s="197"/>
      <c r="ING20" s="197"/>
      <c r="INH20" s="197"/>
      <c r="INI20" s="197"/>
      <c r="INJ20" s="197"/>
      <c r="INK20" s="197"/>
      <c r="INL20" s="197"/>
      <c r="INM20" s="197"/>
      <c r="INN20" s="197"/>
      <c r="INO20" s="197"/>
      <c r="INP20" s="197"/>
      <c r="INQ20" s="197"/>
      <c r="INR20" s="197"/>
      <c r="INS20" s="197"/>
      <c r="INT20" s="197"/>
      <c r="INU20" s="197"/>
      <c r="INV20" s="197"/>
      <c r="INW20" s="197"/>
      <c r="INX20" s="197"/>
      <c r="INY20" s="197"/>
      <c r="INZ20" s="197"/>
      <c r="IOA20" s="197"/>
      <c r="IOB20" s="197"/>
      <c r="IOC20" s="197"/>
      <c r="IOD20" s="197"/>
      <c r="IOE20" s="197"/>
      <c r="IOF20" s="197"/>
      <c r="IOG20" s="197"/>
      <c r="IOH20" s="197"/>
      <c r="IOI20" s="197"/>
      <c r="IOJ20" s="197"/>
      <c r="IOK20" s="197"/>
      <c r="IOL20" s="197"/>
      <c r="IOM20" s="197"/>
      <c r="ION20" s="197"/>
      <c r="IOO20" s="197"/>
      <c r="IOP20" s="197"/>
      <c r="IOQ20" s="197"/>
      <c r="IOR20" s="197"/>
      <c r="IOS20" s="197"/>
      <c r="IOT20" s="197"/>
      <c r="IOU20" s="197"/>
      <c r="IOV20" s="197"/>
      <c r="IOW20" s="197"/>
      <c r="IOX20" s="197"/>
      <c r="IOY20" s="197"/>
      <c r="IOZ20" s="197"/>
      <c r="IPA20" s="197"/>
      <c r="IPB20" s="197"/>
      <c r="IPC20" s="197"/>
      <c r="IPD20" s="197"/>
      <c r="IPE20" s="197"/>
      <c r="IPF20" s="197"/>
      <c r="IPG20" s="197"/>
      <c r="IPH20" s="197"/>
      <c r="IPI20" s="197"/>
      <c r="IPJ20" s="197"/>
      <c r="IPK20" s="197"/>
      <c r="IPL20" s="197"/>
      <c r="IPM20" s="197"/>
      <c r="IPN20" s="197"/>
      <c r="IPO20" s="197"/>
      <c r="IPP20" s="197"/>
      <c r="IPQ20" s="197"/>
      <c r="IPR20" s="197"/>
      <c r="IPS20" s="197"/>
      <c r="IPT20" s="197"/>
      <c r="IPU20" s="197"/>
      <c r="IPV20" s="197"/>
      <c r="IPW20" s="197"/>
      <c r="IPX20" s="197"/>
      <c r="IPY20" s="197"/>
      <c r="IPZ20" s="197"/>
      <c r="IQA20" s="197"/>
      <c r="IQB20" s="197"/>
      <c r="IQC20" s="197"/>
      <c r="IQD20" s="197"/>
      <c r="IQE20" s="197"/>
      <c r="IQF20" s="197"/>
      <c r="IQG20" s="197"/>
      <c r="IQH20" s="197"/>
      <c r="IQI20" s="197"/>
      <c r="IQJ20" s="197"/>
      <c r="IQK20" s="197"/>
      <c r="IQL20" s="197"/>
      <c r="IQM20" s="197"/>
      <c r="IQN20" s="197"/>
      <c r="IQO20" s="197"/>
      <c r="IQP20" s="197"/>
      <c r="IQQ20" s="197"/>
      <c r="IQR20" s="197"/>
      <c r="IQS20" s="197"/>
      <c r="IQT20" s="197"/>
      <c r="IQU20" s="197"/>
      <c r="IQV20" s="197"/>
      <c r="IQW20" s="197"/>
      <c r="IQX20" s="197"/>
      <c r="IQY20" s="197"/>
      <c r="IQZ20" s="197"/>
      <c r="IRA20" s="197"/>
      <c r="IRB20" s="197"/>
      <c r="IRC20" s="197"/>
      <c r="IRD20" s="197"/>
      <c r="IRE20" s="197"/>
      <c r="IRF20" s="197"/>
      <c r="IRG20" s="197"/>
      <c r="IRH20" s="197"/>
      <c r="IRI20" s="197"/>
      <c r="IRJ20" s="197"/>
      <c r="IRK20" s="197"/>
      <c r="IRL20" s="197"/>
      <c r="IRM20" s="197"/>
      <c r="IRN20" s="197"/>
      <c r="IRO20" s="197"/>
      <c r="IRP20" s="197"/>
      <c r="IRQ20" s="197"/>
      <c r="IRR20" s="197"/>
      <c r="IRS20" s="197"/>
      <c r="IRT20" s="197"/>
      <c r="IRU20" s="197"/>
      <c r="IRV20" s="197"/>
      <c r="IRW20" s="197"/>
      <c r="IRX20" s="197"/>
      <c r="IRY20" s="197"/>
      <c r="IRZ20" s="197"/>
      <c r="ISA20" s="197"/>
      <c r="ISB20" s="197"/>
      <c r="ISC20" s="197"/>
      <c r="ISD20" s="197"/>
      <c r="ISE20" s="197"/>
      <c r="ISF20" s="197"/>
      <c r="ISG20" s="197"/>
      <c r="ISH20" s="197"/>
      <c r="ISI20" s="197"/>
      <c r="ISJ20" s="197"/>
      <c r="ISK20" s="197"/>
      <c r="ISL20" s="197"/>
      <c r="ISM20" s="197"/>
      <c r="ISN20" s="197"/>
      <c r="ISO20" s="197"/>
      <c r="ISP20" s="197"/>
      <c r="ISQ20" s="197"/>
      <c r="ISR20" s="197"/>
      <c r="ISS20" s="197"/>
      <c r="IST20" s="197"/>
      <c r="ISU20" s="197"/>
      <c r="ISV20" s="197"/>
      <c r="ISW20" s="197"/>
      <c r="ISX20" s="197"/>
      <c r="ISY20" s="197"/>
      <c r="ISZ20" s="197"/>
      <c r="ITA20" s="197"/>
      <c r="ITB20" s="197"/>
      <c r="ITC20" s="197"/>
      <c r="ITD20" s="197"/>
      <c r="ITE20" s="197"/>
      <c r="ITF20" s="197"/>
      <c r="ITG20" s="197"/>
      <c r="ITH20" s="197"/>
      <c r="ITI20" s="197"/>
      <c r="ITJ20" s="197"/>
      <c r="ITK20" s="197"/>
      <c r="ITL20" s="197"/>
      <c r="ITM20" s="197"/>
      <c r="ITN20" s="197"/>
      <c r="ITO20" s="197"/>
      <c r="ITP20" s="197"/>
      <c r="ITQ20" s="197"/>
      <c r="ITR20" s="197"/>
      <c r="ITS20" s="197"/>
      <c r="ITT20" s="197"/>
      <c r="ITU20" s="197"/>
      <c r="ITV20" s="197"/>
      <c r="ITW20" s="197"/>
      <c r="ITX20" s="197"/>
      <c r="ITY20" s="197"/>
      <c r="ITZ20" s="197"/>
      <c r="IUA20" s="197"/>
      <c r="IUB20" s="197"/>
      <c r="IUC20" s="197"/>
      <c r="IUD20" s="197"/>
      <c r="IUE20" s="197"/>
      <c r="IUF20" s="197"/>
      <c r="IUG20" s="197"/>
      <c r="IUH20" s="197"/>
      <c r="IUI20" s="197"/>
      <c r="IUJ20" s="197"/>
      <c r="IUK20" s="197"/>
      <c r="IUL20" s="197"/>
      <c r="IUM20" s="197"/>
      <c r="IUN20" s="197"/>
      <c r="IUO20" s="197"/>
      <c r="IUP20" s="197"/>
      <c r="IUQ20" s="197"/>
      <c r="IUR20" s="197"/>
      <c r="IUS20" s="197"/>
      <c r="IUT20" s="197"/>
      <c r="IUU20" s="197"/>
      <c r="IUV20" s="197"/>
      <c r="IUW20" s="197"/>
      <c r="IUX20" s="197"/>
      <c r="IUY20" s="197"/>
      <c r="IUZ20" s="197"/>
      <c r="IVA20" s="197"/>
      <c r="IVB20" s="197"/>
      <c r="IVC20" s="197"/>
      <c r="IVD20" s="197"/>
      <c r="IVE20" s="197"/>
      <c r="IVF20" s="197"/>
      <c r="IVG20" s="197"/>
      <c r="IVH20" s="197"/>
      <c r="IVI20" s="197"/>
      <c r="IVJ20" s="197"/>
      <c r="IVK20" s="197"/>
      <c r="IVL20" s="197"/>
      <c r="IVM20" s="197"/>
      <c r="IVN20" s="197"/>
      <c r="IVO20" s="197"/>
      <c r="IVP20" s="197"/>
      <c r="IVQ20" s="197"/>
      <c r="IVR20" s="197"/>
      <c r="IVS20" s="197"/>
      <c r="IVT20" s="197"/>
      <c r="IVU20" s="197"/>
      <c r="IVV20" s="197"/>
      <c r="IVW20" s="197"/>
      <c r="IVX20" s="197"/>
      <c r="IVY20" s="197"/>
      <c r="IVZ20" s="197"/>
      <c r="IWA20" s="197"/>
      <c r="IWB20" s="197"/>
      <c r="IWC20" s="197"/>
      <c r="IWD20" s="197"/>
      <c r="IWE20" s="197"/>
      <c r="IWF20" s="197"/>
      <c r="IWG20" s="197"/>
      <c r="IWH20" s="197"/>
      <c r="IWI20" s="197"/>
      <c r="IWJ20" s="197"/>
      <c r="IWK20" s="197"/>
      <c r="IWL20" s="197"/>
      <c r="IWM20" s="197"/>
      <c r="IWN20" s="197"/>
      <c r="IWO20" s="197"/>
      <c r="IWP20" s="197"/>
      <c r="IWQ20" s="197"/>
      <c r="IWR20" s="197"/>
      <c r="IWS20" s="197"/>
      <c r="IWT20" s="197"/>
      <c r="IWU20" s="197"/>
      <c r="IWV20" s="197"/>
      <c r="IWW20" s="197"/>
      <c r="IWX20" s="197"/>
      <c r="IWY20" s="197"/>
      <c r="IWZ20" s="197"/>
      <c r="IXA20" s="197"/>
      <c r="IXB20" s="197"/>
      <c r="IXC20" s="197"/>
      <c r="IXD20" s="197"/>
      <c r="IXE20" s="197"/>
      <c r="IXF20" s="197"/>
      <c r="IXG20" s="197"/>
      <c r="IXH20" s="197"/>
      <c r="IXI20" s="197"/>
      <c r="IXJ20" s="197"/>
      <c r="IXK20" s="197"/>
      <c r="IXL20" s="197"/>
      <c r="IXM20" s="197"/>
      <c r="IXN20" s="197"/>
      <c r="IXO20" s="197"/>
      <c r="IXP20" s="197"/>
      <c r="IXQ20" s="197"/>
      <c r="IXR20" s="197"/>
      <c r="IXS20" s="197"/>
      <c r="IXT20" s="197"/>
      <c r="IXU20" s="197"/>
      <c r="IXV20" s="197"/>
      <c r="IXW20" s="197"/>
      <c r="IXX20" s="197"/>
      <c r="IXY20" s="197"/>
      <c r="IXZ20" s="197"/>
      <c r="IYA20" s="197"/>
      <c r="IYB20" s="197"/>
      <c r="IYC20" s="197"/>
      <c r="IYD20" s="197"/>
      <c r="IYE20" s="197"/>
      <c r="IYF20" s="197"/>
      <c r="IYG20" s="197"/>
      <c r="IYH20" s="197"/>
      <c r="IYI20" s="197"/>
      <c r="IYJ20" s="197"/>
      <c r="IYK20" s="197"/>
      <c r="IYL20" s="197"/>
      <c r="IYM20" s="197"/>
      <c r="IYN20" s="197"/>
      <c r="IYO20" s="197"/>
      <c r="IYP20" s="197"/>
      <c r="IYQ20" s="197"/>
      <c r="IYR20" s="197"/>
      <c r="IYS20" s="197"/>
      <c r="IYT20" s="197"/>
      <c r="IYU20" s="197"/>
      <c r="IYV20" s="197"/>
      <c r="IYW20" s="197"/>
      <c r="IYX20" s="197"/>
      <c r="IYY20" s="197"/>
      <c r="IYZ20" s="197"/>
      <c r="IZA20" s="197"/>
      <c r="IZB20" s="197"/>
      <c r="IZC20" s="197"/>
      <c r="IZD20" s="197"/>
      <c r="IZE20" s="197"/>
      <c r="IZF20" s="197"/>
      <c r="IZG20" s="197"/>
      <c r="IZH20" s="197"/>
      <c r="IZI20" s="197"/>
      <c r="IZJ20" s="197"/>
      <c r="IZK20" s="197"/>
      <c r="IZL20" s="197"/>
      <c r="IZM20" s="197"/>
      <c r="IZN20" s="197"/>
      <c r="IZO20" s="197"/>
      <c r="IZP20" s="197"/>
      <c r="IZQ20" s="197"/>
      <c r="IZR20" s="197"/>
      <c r="IZS20" s="197"/>
      <c r="IZT20" s="197"/>
      <c r="IZU20" s="197"/>
      <c r="IZV20" s="197"/>
      <c r="IZW20" s="197"/>
      <c r="IZX20" s="197"/>
      <c r="IZY20" s="197"/>
      <c r="IZZ20" s="197"/>
      <c r="JAA20" s="197"/>
      <c r="JAB20" s="197"/>
      <c r="JAC20" s="197"/>
      <c r="JAD20" s="197"/>
      <c r="JAE20" s="197"/>
      <c r="JAF20" s="197"/>
      <c r="JAG20" s="197"/>
      <c r="JAH20" s="197"/>
      <c r="JAI20" s="197"/>
      <c r="JAJ20" s="197"/>
      <c r="JAK20" s="197"/>
      <c r="JAL20" s="197"/>
      <c r="JAM20" s="197"/>
      <c r="JAN20" s="197"/>
      <c r="JAO20" s="197"/>
      <c r="JAP20" s="197"/>
      <c r="JAQ20" s="197"/>
      <c r="JAR20" s="197"/>
      <c r="JAS20" s="197"/>
      <c r="JAT20" s="197"/>
      <c r="JAU20" s="197"/>
      <c r="JAV20" s="197"/>
      <c r="JAW20" s="197"/>
      <c r="JAX20" s="197"/>
      <c r="JAY20" s="197"/>
      <c r="JAZ20" s="197"/>
      <c r="JBA20" s="197"/>
      <c r="JBB20" s="197"/>
      <c r="JBC20" s="197"/>
      <c r="JBD20" s="197"/>
      <c r="JBE20" s="197"/>
      <c r="JBF20" s="197"/>
      <c r="JBG20" s="197"/>
      <c r="JBH20" s="197"/>
      <c r="JBI20" s="197"/>
      <c r="JBJ20" s="197"/>
      <c r="JBK20" s="197"/>
      <c r="JBL20" s="197"/>
      <c r="JBM20" s="197"/>
      <c r="JBN20" s="197"/>
      <c r="JBO20" s="197"/>
      <c r="JBP20" s="197"/>
      <c r="JBQ20" s="197"/>
      <c r="JBR20" s="197"/>
      <c r="JBS20" s="197"/>
      <c r="JBT20" s="197"/>
      <c r="JBU20" s="197"/>
      <c r="JBV20" s="197"/>
      <c r="JBW20" s="197"/>
      <c r="JBX20" s="197"/>
      <c r="JBY20" s="197"/>
      <c r="JBZ20" s="197"/>
      <c r="JCA20" s="197"/>
      <c r="JCB20" s="197"/>
      <c r="JCC20" s="197"/>
      <c r="JCD20" s="197"/>
      <c r="JCE20" s="197"/>
      <c r="JCF20" s="197"/>
      <c r="JCG20" s="197"/>
      <c r="JCH20" s="197"/>
      <c r="JCI20" s="197"/>
      <c r="JCJ20" s="197"/>
      <c r="JCK20" s="197"/>
      <c r="JCL20" s="197"/>
      <c r="JCM20" s="197"/>
      <c r="JCN20" s="197"/>
      <c r="JCO20" s="197"/>
      <c r="JCP20" s="197"/>
      <c r="JCQ20" s="197"/>
      <c r="JCR20" s="197"/>
      <c r="JCS20" s="197"/>
      <c r="JCT20" s="197"/>
      <c r="JCU20" s="197"/>
      <c r="JCV20" s="197"/>
      <c r="JCW20" s="197"/>
      <c r="JCX20" s="197"/>
      <c r="JCY20" s="197"/>
      <c r="JCZ20" s="197"/>
      <c r="JDA20" s="197"/>
      <c r="JDB20" s="197"/>
      <c r="JDC20" s="197"/>
      <c r="JDD20" s="197"/>
      <c r="JDE20" s="197"/>
      <c r="JDF20" s="197"/>
      <c r="JDG20" s="197"/>
      <c r="JDH20" s="197"/>
      <c r="JDI20" s="197"/>
      <c r="JDJ20" s="197"/>
      <c r="JDK20" s="197"/>
      <c r="JDL20" s="197"/>
      <c r="JDM20" s="197"/>
      <c r="JDN20" s="197"/>
      <c r="JDO20" s="197"/>
      <c r="JDP20" s="197"/>
      <c r="JDQ20" s="197"/>
      <c r="JDR20" s="197"/>
      <c r="JDS20" s="197"/>
      <c r="JDT20" s="197"/>
      <c r="JDU20" s="197"/>
      <c r="JDV20" s="197"/>
      <c r="JDW20" s="197"/>
      <c r="JDX20" s="197"/>
      <c r="JDY20" s="197"/>
      <c r="JDZ20" s="197"/>
      <c r="JEA20" s="197"/>
      <c r="JEB20" s="197"/>
      <c r="JEC20" s="197"/>
      <c r="JED20" s="197"/>
      <c r="JEE20" s="197"/>
      <c r="JEF20" s="197"/>
      <c r="JEG20" s="197"/>
      <c r="JEH20" s="197"/>
      <c r="JEI20" s="197"/>
      <c r="JEJ20" s="197"/>
      <c r="JEK20" s="197"/>
      <c r="JEL20" s="197"/>
      <c r="JEM20" s="197"/>
      <c r="JEN20" s="197"/>
      <c r="JEO20" s="197"/>
      <c r="JEP20" s="197"/>
      <c r="JEQ20" s="197"/>
      <c r="JER20" s="197"/>
      <c r="JES20" s="197"/>
      <c r="JET20" s="197"/>
      <c r="JEU20" s="197"/>
      <c r="JEV20" s="197"/>
      <c r="JEW20" s="197"/>
      <c r="JEX20" s="197"/>
      <c r="JEY20" s="197"/>
      <c r="JEZ20" s="197"/>
      <c r="JFA20" s="197"/>
      <c r="JFB20" s="197"/>
      <c r="JFC20" s="197"/>
      <c r="JFD20" s="197"/>
      <c r="JFE20" s="197"/>
      <c r="JFF20" s="197"/>
      <c r="JFG20" s="197"/>
      <c r="JFH20" s="197"/>
      <c r="JFI20" s="197"/>
      <c r="JFJ20" s="197"/>
      <c r="JFK20" s="197"/>
      <c r="JFL20" s="197"/>
      <c r="JFM20" s="197"/>
      <c r="JFN20" s="197"/>
      <c r="JFO20" s="197"/>
      <c r="JFP20" s="197"/>
      <c r="JFQ20" s="197"/>
      <c r="JFR20" s="197"/>
      <c r="JFS20" s="197"/>
      <c r="JFT20" s="197"/>
      <c r="JFU20" s="197"/>
      <c r="JFV20" s="197"/>
      <c r="JFW20" s="197"/>
      <c r="JFX20" s="197"/>
      <c r="JFY20" s="197"/>
      <c r="JFZ20" s="197"/>
      <c r="JGA20" s="197"/>
      <c r="JGB20" s="197"/>
      <c r="JGC20" s="197"/>
      <c r="JGD20" s="197"/>
      <c r="JGE20" s="197"/>
      <c r="JGF20" s="197"/>
      <c r="JGG20" s="197"/>
      <c r="JGH20" s="197"/>
      <c r="JGI20" s="197"/>
      <c r="JGJ20" s="197"/>
      <c r="JGK20" s="197"/>
      <c r="JGL20" s="197"/>
      <c r="JGM20" s="197"/>
      <c r="JGN20" s="197"/>
      <c r="JGO20" s="197"/>
      <c r="JGP20" s="197"/>
      <c r="JGQ20" s="197"/>
      <c r="JGR20" s="197"/>
      <c r="JGS20" s="197"/>
      <c r="JGT20" s="197"/>
      <c r="JGU20" s="197"/>
      <c r="JGV20" s="197"/>
      <c r="JGW20" s="197"/>
      <c r="JGX20" s="197"/>
      <c r="JGY20" s="197"/>
      <c r="JGZ20" s="197"/>
      <c r="JHA20" s="197"/>
      <c r="JHB20" s="197"/>
      <c r="JHC20" s="197"/>
      <c r="JHD20" s="197"/>
      <c r="JHE20" s="197"/>
      <c r="JHF20" s="197"/>
      <c r="JHG20" s="197"/>
      <c r="JHH20" s="197"/>
      <c r="JHI20" s="197"/>
      <c r="JHJ20" s="197"/>
      <c r="JHK20" s="197"/>
      <c r="JHL20" s="197"/>
      <c r="JHM20" s="197"/>
      <c r="JHN20" s="197"/>
      <c r="JHO20" s="197"/>
      <c r="JHP20" s="197"/>
      <c r="JHQ20" s="197"/>
      <c r="JHR20" s="197"/>
      <c r="JHS20" s="197"/>
      <c r="JHT20" s="197"/>
      <c r="JHU20" s="197"/>
      <c r="JHV20" s="197"/>
      <c r="JHW20" s="197"/>
      <c r="JHX20" s="197"/>
      <c r="JHY20" s="197"/>
      <c r="JHZ20" s="197"/>
      <c r="JIA20" s="197"/>
      <c r="JIB20" s="197"/>
      <c r="JIC20" s="197"/>
      <c r="JID20" s="197"/>
      <c r="JIE20" s="197"/>
      <c r="JIF20" s="197"/>
      <c r="JIG20" s="197"/>
      <c r="JIH20" s="197"/>
      <c r="JII20" s="197"/>
      <c r="JIJ20" s="197"/>
      <c r="JIK20" s="197"/>
      <c r="JIL20" s="197"/>
      <c r="JIM20" s="197"/>
      <c r="JIN20" s="197"/>
      <c r="JIO20" s="197"/>
      <c r="JIP20" s="197"/>
      <c r="JIQ20" s="197"/>
      <c r="JIR20" s="197"/>
      <c r="JIS20" s="197"/>
      <c r="JIT20" s="197"/>
      <c r="JIU20" s="197"/>
      <c r="JIV20" s="197"/>
      <c r="JIW20" s="197"/>
      <c r="JIX20" s="197"/>
      <c r="JIY20" s="197"/>
      <c r="JIZ20" s="197"/>
      <c r="JJA20" s="197"/>
      <c r="JJB20" s="197"/>
      <c r="JJC20" s="197"/>
      <c r="JJD20" s="197"/>
      <c r="JJE20" s="197"/>
      <c r="JJF20" s="197"/>
      <c r="JJG20" s="197"/>
      <c r="JJH20" s="197"/>
      <c r="JJI20" s="197"/>
      <c r="JJJ20" s="197"/>
      <c r="JJK20" s="197"/>
      <c r="JJL20" s="197"/>
      <c r="JJM20" s="197"/>
      <c r="JJN20" s="197"/>
      <c r="JJO20" s="197"/>
      <c r="JJP20" s="197"/>
      <c r="JJQ20" s="197"/>
      <c r="JJR20" s="197"/>
      <c r="JJS20" s="197"/>
      <c r="JJT20" s="197"/>
      <c r="JJU20" s="197"/>
      <c r="JJV20" s="197"/>
      <c r="JJW20" s="197"/>
      <c r="JJX20" s="197"/>
      <c r="JJY20" s="197"/>
      <c r="JJZ20" s="197"/>
      <c r="JKA20" s="197"/>
      <c r="JKB20" s="197"/>
      <c r="JKC20" s="197"/>
      <c r="JKD20" s="197"/>
      <c r="JKE20" s="197"/>
      <c r="JKF20" s="197"/>
      <c r="JKG20" s="197"/>
      <c r="JKH20" s="197"/>
      <c r="JKI20" s="197"/>
      <c r="JKJ20" s="197"/>
      <c r="JKK20" s="197"/>
      <c r="JKL20" s="197"/>
      <c r="JKM20" s="197"/>
      <c r="JKN20" s="197"/>
      <c r="JKO20" s="197"/>
      <c r="JKP20" s="197"/>
      <c r="JKQ20" s="197"/>
      <c r="JKR20" s="197"/>
      <c r="JKS20" s="197"/>
      <c r="JKT20" s="197"/>
      <c r="JKU20" s="197"/>
      <c r="JKV20" s="197"/>
      <c r="JKW20" s="197"/>
      <c r="JKX20" s="197"/>
      <c r="JKY20" s="197"/>
      <c r="JKZ20" s="197"/>
      <c r="JLA20" s="197"/>
      <c r="JLB20" s="197"/>
      <c r="JLC20" s="197"/>
      <c r="JLD20" s="197"/>
      <c r="JLE20" s="197"/>
      <c r="JLF20" s="197"/>
      <c r="JLG20" s="197"/>
      <c r="JLH20" s="197"/>
      <c r="JLI20" s="197"/>
      <c r="JLJ20" s="197"/>
      <c r="JLK20" s="197"/>
      <c r="JLL20" s="197"/>
      <c r="JLM20" s="197"/>
      <c r="JLN20" s="197"/>
      <c r="JLO20" s="197"/>
      <c r="JLP20" s="197"/>
      <c r="JLQ20" s="197"/>
      <c r="JLR20" s="197"/>
      <c r="JLS20" s="197"/>
      <c r="JLT20" s="197"/>
      <c r="JLU20" s="197"/>
      <c r="JLV20" s="197"/>
      <c r="JLW20" s="197"/>
      <c r="JLX20" s="197"/>
      <c r="JLY20" s="197"/>
      <c r="JLZ20" s="197"/>
      <c r="JMA20" s="197"/>
      <c r="JMB20" s="197"/>
      <c r="JMC20" s="197"/>
      <c r="JMD20" s="197"/>
      <c r="JME20" s="197"/>
      <c r="JMF20" s="197"/>
      <c r="JMG20" s="197"/>
      <c r="JMH20" s="197"/>
      <c r="JMI20" s="197"/>
      <c r="JMJ20" s="197"/>
      <c r="JMK20" s="197"/>
      <c r="JML20" s="197"/>
      <c r="JMM20" s="197"/>
      <c r="JMN20" s="197"/>
      <c r="JMO20" s="197"/>
      <c r="JMP20" s="197"/>
      <c r="JMQ20" s="197"/>
      <c r="JMR20" s="197"/>
      <c r="JMS20" s="197"/>
      <c r="JMT20" s="197"/>
      <c r="JMU20" s="197"/>
      <c r="JMV20" s="197"/>
      <c r="JMW20" s="197"/>
      <c r="JMX20" s="197"/>
      <c r="JMY20" s="197"/>
      <c r="JMZ20" s="197"/>
      <c r="JNA20" s="197"/>
      <c r="JNB20" s="197"/>
      <c r="JNC20" s="197"/>
      <c r="JND20" s="197"/>
      <c r="JNE20" s="197"/>
      <c r="JNF20" s="197"/>
      <c r="JNG20" s="197"/>
      <c r="JNH20" s="197"/>
      <c r="JNI20" s="197"/>
      <c r="JNJ20" s="197"/>
      <c r="JNK20" s="197"/>
      <c r="JNL20" s="197"/>
      <c r="JNM20" s="197"/>
      <c r="JNN20" s="197"/>
      <c r="JNO20" s="197"/>
      <c r="JNP20" s="197"/>
      <c r="JNQ20" s="197"/>
      <c r="JNR20" s="197"/>
      <c r="JNS20" s="197"/>
      <c r="JNT20" s="197"/>
      <c r="JNU20" s="197"/>
      <c r="JNV20" s="197"/>
      <c r="JNW20" s="197"/>
      <c r="JNX20" s="197"/>
      <c r="JNY20" s="197"/>
      <c r="JNZ20" s="197"/>
      <c r="JOA20" s="197"/>
      <c r="JOB20" s="197"/>
      <c r="JOC20" s="197"/>
      <c r="JOD20" s="197"/>
      <c r="JOE20" s="197"/>
      <c r="JOF20" s="197"/>
      <c r="JOG20" s="197"/>
      <c r="JOH20" s="197"/>
      <c r="JOI20" s="197"/>
      <c r="JOJ20" s="197"/>
      <c r="JOK20" s="197"/>
      <c r="JOL20" s="197"/>
      <c r="JOM20" s="197"/>
      <c r="JON20" s="197"/>
      <c r="JOO20" s="197"/>
      <c r="JOP20" s="197"/>
      <c r="JOQ20" s="197"/>
      <c r="JOR20" s="197"/>
      <c r="JOS20" s="197"/>
      <c r="JOT20" s="197"/>
      <c r="JOU20" s="197"/>
      <c r="JOV20" s="197"/>
      <c r="JOW20" s="197"/>
      <c r="JOX20" s="197"/>
      <c r="JOY20" s="197"/>
      <c r="JOZ20" s="197"/>
      <c r="JPA20" s="197"/>
      <c r="JPB20" s="197"/>
      <c r="JPC20" s="197"/>
      <c r="JPD20" s="197"/>
      <c r="JPE20" s="197"/>
      <c r="JPF20" s="197"/>
      <c r="JPG20" s="197"/>
      <c r="JPH20" s="197"/>
      <c r="JPI20" s="197"/>
      <c r="JPJ20" s="197"/>
      <c r="JPK20" s="197"/>
      <c r="JPL20" s="197"/>
      <c r="JPM20" s="197"/>
      <c r="JPN20" s="197"/>
      <c r="JPO20" s="197"/>
      <c r="JPP20" s="197"/>
      <c r="JPQ20" s="197"/>
      <c r="JPR20" s="197"/>
      <c r="JPS20" s="197"/>
      <c r="JPT20" s="197"/>
      <c r="JPU20" s="197"/>
      <c r="JPV20" s="197"/>
      <c r="JPW20" s="197"/>
      <c r="JPX20" s="197"/>
      <c r="JPY20" s="197"/>
      <c r="JPZ20" s="197"/>
      <c r="JQA20" s="197"/>
      <c r="JQB20" s="197"/>
      <c r="JQC20" s="197"/>
      <c r="JQD20" s="197"/>
      <c r="JQE20" s="197"/>
      <c r="JQF20" s="197"/>
      <c r="JQG20" s="197"/>
      <c r="JQH20" s="197"/>
      <c r="JQI20" s="197"/>
      <c r="JQJ20" s="197"/>
      <c r="JQK20" s="197"/>
      <c r="JQL20" s="197"/>
      <c r="JQM20" s="197"/>
      <c r="JQN20" s="197"/>
      <c r="JQO20" s="197"/>
      <c r="JQP20" s="197"/>
      <c r="JQQ20" s="197"/>
      <c r="JQR20" s="197"/>
      <c r="JQS20" s="197"/>
      <c r="JQT20" s="197"/>
      <c r="JQU20" s="197"/>
      <c r="JQV20" s="197"/>
      <c r="JQW20" s="197"/>
      <c r="JQX20" s="197"/>
      <c r="JQY20" s="197"/>
      <c r="JQZ20" s="197"/>
      <c r="JRA20" s="197"/>
      <c r="JRB20" s="197"/>
      <c r="JRC20" s="197"/>
      <c r="JRD20" s="197"/>
      <c r="JRE20" s="197"/>
      <c r="JRF20" s="197"/>
      <c r="JRG20" s="197"/>
      <c r="JRH20" s="197"/>
      <c r="JRI20" s="197"/>
      <c r="JRJ20" s="197"/>
      <c r="JRK20" s="197"/>
      <c r="JRL20" s="197"/>
      <c r="JRM20" s="197"/>
      <c r="JRN20" s="197"/>
      <c r="JRO20" s="197"/>
      <c r="JRP20" s="197"/>
      <c r="JRQ20" s="197"/>
      <c r="JRR20" s="197"/>
      <c r="JRS20" s="197"/>
      <c r="JRT20" s="197"/>
      <c r="JRU20" s="197"/>
      <c r="JRV20" s="197"/>
      <c r="JRW20" s="197"/>
      <c r="JRX20" s="197"/>
      <c r="JRY20" s="197"/>
      <c r="JRZ20" s="197"/>
      <c r="JSA20" s="197"/>
      <c r="JSB20" s="197"/>
      <c r="JSC20" s="197"/>
      <c r="JSD20" s="197"/>
      <c r="JSE20" s="197"/>
      <c r="JSF20" s="197"/>
      <c r="JSG20" s="197"/>
      <c r="JSH20" s="197"/>
      <c r="JSI20" s="197"/>
      <c r="JSJ20" s="197"/>
      <c r="JSK20" s="197"/>
      <c r="JSL20" s="197"/>
      <c r="JSM20" s="197"/>
      <c r="JSN20" s="197"/>
      <c r="JSO20" s="197"/>
      <c r="JSP20" s="197"/>
      <c r="JSQ20" s="197"/>
      <c r="JSR20" s="197"/>
      <c r="JSS20" s="197"/>
      <c r="JST20" s="197"/>
      <c r="JSU20" s="197"/>
      <c r="JSV20" s="197"/>
      <c r="JSW20" s="197"/>
      <c r="JSX20" s="197"/>
      <c r="JSY20" s="197"/>
      <c r="JSZ20" s="197"/>
      <c r="JTA20" s="197"/>
      <c r="JTB20" s="197"/>
      <c r="JTC20" s="197"/>
      <c r="JTD20" s="197"/>
      <c r="JTE20" s="197"/>
      <c r="JTF20" s="197"/>
      <c r="JTG20" s="197"/>
      <c r="JTH20" s="197"/>
      <c r="JTI20" s="197"/>
      <c r="JTJ20" s="197"/>
      <c r="JTK20" s="197"/>
      <c r="JTL20" s="197"/>
      <c r="JTM20" s="197"/>
      <c r="JTN20" s="197"/>
      <c r="JTO20" s="197"/>
      <c r="JTP20" s="197"/>
      <c r="JTQ20" s="197"/>
      <c r="JTR20" s="197"/>
      <c r="JTS20" s="197"/>
      <c r="JTT20" s="197"/>
      <c r="JTU20" s="197"/>
      <c r="JTV20" s="197"/>
      <c r="JTW20" s="197"/>
      <c r="JTX20" s="197"/>
      <c r="JTY20" s="197"/>
      <c r="JTZ20" s="197"/>
      <c r="JUA20" s="197"/>
      <c r="JUB20" s="197"/>
      <c r="JUC20" s="197"/>
      <c r="JUD20" s="197"/>
      <c r="JUE20" s="197"/>
      <c r="JUF20" s="197"/>
      <c r="JUG20" s="197"/>
      <c r="JUH20" s="197"/>
      <c r="JUI20" s="197"/>
      <c r="JUJ20" s="197"/>
      <c r="JUK20" s="197"/>
      <c r="JUL20" s="197"/>
      <c r="JUM20" s="197"/>
      <c r="JUN20" s="197"/>
      <c r="JUO20" s="197"/>
      <c r="JUP20" s="197"/>
      <c r="JUQ20" s="197"/>
      <c r="JUR20" s="197"/>
      <c r="JUS20" s="197"/>
      <c r="JUT20" s="197"/>
      <c r="JUU20" s="197"/>
      <c r="JUV20" s="197"/>
      <c r="JUW20" s="197"/>
      <c r="JUX20" s="197"/>
      <c r="JUY20" s="197"/>
      <c r="JUZ20" s="197"/>
      <c r="JVA20" s="197"/>
      <c r="JVB20" s="197"/>
      <c r="JVC20" s="197"/>
      <c r="JVD20" s="197"/>
      <c r="JVE20" s="197"/>
      <c r="JVF20" s="197"/>
      <c r="JVG20" s="197"/>
      <c r="JVH20" s="197"/>
      <c r="JVI20" s="197"/>
      <c r="JVJ20" s="197"/>
      <c r="JVK20" s="197"/>
      <c r="JVL20" s="197"/>
      <c r="JVM20" s="197"/>
      <c r="JVN20" s="197"/>
      <c r="JVO20" s="197"/>
      <c r="JVP20" s="197"/>
      <c r="JVQ20" s="197"/>
      <c r="JVR20" s="197"/>
      <c r="JVS20" s="197"/>
      <c r="JVT20" s="197"/>
      <c r="JVU20" s="197"/>
      <c r="JVV20" s="197"/>
      <c r="JVW20" s="197"/>
      <c r="JVX20" s="197"/>
      <c r="JVY20" s="197"/>
      <c r="JVZ20" s="197"/>
      <c r="JWA20" s="197"/>
      <c r="JWB20" s="197"/>
      <c r="JWC20" s="197"/>
      <c r="JWD20" s="197"/>
      <c r="JWE20" s="197"/>
      <c r="JWF20" s="197"/>
      <c r="JWG20" s="197"/>
      <c r="JWH20" s="197"/>
      <c r="JWI20" s="197"/>
      <c r="JWJ20" s="197"/>
      <c r="JWK20" s="197"/>
      <c r="JWL20" s="197"/>
      <c r="JWM20" s="197"/>
      <c r="JWN20" s="197"/>
      <c r="JWO20" s="197"/>
      <c r="JWP20" s="197"/>
      <c r="JWQ20" s="197"/>
      <c r="JWR20" s="197"/>
      <c r="JWS20" s="197"/>
      <c r="JWT20" s="197"/>
      <c r="JWU20" s="197"/>
      <c r="JWV20" s="197"/>
      <c r="JWW20" s="197"/>
      <c r="JWX20" s="197"/>
      <c r="JWY20" s="197"/>
      <c r="JWZ20" s="197"/>
      <c r="JXA20" s="197"/>
      <c r="JXB20" s="197"/>
      <c r="JXC20" s="197"/>
      <c r="JXD20" s="197"/>
      <c r="JXE20" s="197"/>
      <c r="JXF20" s="197"/>
      <c r="JXG20" s="197"/>
      <c r="JXH20" s="197"/>
      <c r="JXI20" s="197"/>
      <c r="JXJ20" s="197"/>
      <c r="JXK20" s="197"/>
      <c r="JXL20" s="197"/>
      <c r="JXM20" s="197"/>
      <c r="JXN20" s="197"/>
      <c r="JXO20" s="197"/>
      <c r="JXP20" s="197"/>
      <c r="JXQ20" s="197"/>
      <c r="JXR20" s="197"/>
      <c r="JXS20" s="197"/>
      <c r="JXT20" s="197"/>
      <c r="JXU20" s="197"/>
      <c r="JXV20" s="197"/>
      <c r="JXW20" s="197"/>
      <c r="JXX20" s="197"/>
      <c r="JXY20" s="197"/>
      <c r="JXZ20" s="197"/>
      <c r="JYA20" s="197"/>
      <c r="JYB20" s="197"/>
      <c r="JYC20" s="197"/>
      <c r="JYD20" s="197"/>
      <c r="JYE20" s="197"/>
      <c r="JYF20" s="197"/>
      <c r="JYG20" s="197"/>
      <c r="JYH20" s="197"/>
      <c r="JYI20" s="197"/>
      <c r="JYJ20" s="197"/>
      <c r="JYK20" s="197"/>
      <c r="JYL20" s="197"/>
      <c r="JYM20" s="197"/>
      <c r="JYN20" s="197"/>
      <c r="JYO20" s="197"/>
      <c r="JYP20" s="197"/>
      <c r="JYQ20" s="197"/>
      <c r="JYR20" s="197"/>
      <c r="JYS20" s="197"/>
      <c r="JYT20" s="197"/>
      <c r="JYU20" s="197"/>
      <c r="JYV20" s="197"/>
      <c r="JYW20" s="197"/>
      <c r="JYX20" s="197"/>
      <c r="JYY20" s="197"/>
      <c r="JYZ20" s="197"/>
      <c r="JZA20" s="197"/>
      <c r="JZB20" s="197"/>
      <c r="JZC20" s="197"/>
      <c r="JZD20" s="197"/>
      <c r="JZE20" s="197"/>
      <c r="JZF20" s="197"/>
      <c r="JZG20" s="197"/>
      <c r="JZH20" s="197"/>
      <c r="JZI20" s="197"/>
      <c r="JZJ20" s="197"/>
      <c r="JZK20" s="197"/>
      <c r="JZL20" s="197"/>
      <c r="JZM20" s="197"/>
      <c r="JZN20" s="197"/>
      <c r="JZO20" s="197"/>
      <c r="JZP20" s="197"/>
      <c r="JZQ20" s="197"/>
      <c r="JZR20" s="197"/>
      <c r="JZS20" s="197"/>
      <c r="JZT20" s="197"/>
      <c r="JZU20" s="197"/>
      <c r="JZV20" s="197"/>
      <c r="JZW20" s="197"/>
      <c r="JZX20" s="197"/>
      <c r="JZY20" s="197"/>
      <c r="JZZ20" s="197"/>
      <c r="KAA20" s="197"/>
      <c r="KAB20" s="197"/>
      <c r="KAC20" s="197"/>
      <c r="KAD20" s="197"/>
      <c r="KAE20" s="197"/>
      <c r="KAF20" s="197"/>
      <c r="KAG20" s="197"/>
      <c r="KAH20" s="197"/>
      <c r="KAI20" s="197"/>
      <c r="KAJ20" s="197"/>
      <c r="KAK20" s="197"/>
      <c r="KAL20" s="197"/>
      <c r="KAM20" s="197"/>
      <c r="KAN20" s="197"/>
      <c r="KAO20" s="197"/>
      <c r="KAP20" s="197"/>
      <c r="KAQ20" s="197"/>
      <c r="KAR20" s="197"/>
      <c r="KAS20" s="197"/>
      <c r="KAT20" s="197"/>
      <c r="KAU20" s="197"/>
      <c r="KAV20" s="197"/>
      <c r="KAW20" s="197"/>
      <c r="KAX20" s="197"/>
      <c r="KAY20" s="197"/>
      <c r="KAZ20" s="197"/>
      <c r="KBA20" s="197"/>
      <c r="KBB20" s="197"/>
      <c r="KBC20" s="197"/>
      <c r="KBD20" s="197"/>
      <c r="KBE20" s="197"/>
      <c r="KBF20" s="197"/>
      <c r="KBG20" s="197"/>
      <c r="KBH20" s="197"/>
      <c r="KBI20" s="197"/>
      <c r="KBJ20" s="197"/>
      <c r="KBK20" s="197"/>
      <c r="KBL20" s="197"/>
      <c r="KBM20" s="197"/>
      <c r="KBN20" s="197"/>
      <c r="KBO20" s="197"/>
      <c r="KBP20" s="197"/>
      <c r="KBQ20" s="197"/>
      <c r="KBR20" s="197"/>
      <c r="KBS20" s="197"/>
      <c r="KBT20" s="197"/>
      <c r="KBU20" s="197"/>
      <c r="KBV20" s="197"/>
      <c r="KBW20" s="197"/>
      <c r="KBX20" s="197"/>
      <c r="KBY20" s="197"/>
      <c r="KBZ20" s="197"/>
      <c r="KCA20" s="197"/>
      <c r="KCB20" s="197"/>
      <c r="KCC20" s="197"/>
      <c r="KCD20" s="197"/>
      <c r="KCE20" s="197"/>
      <c r="KCF20" s="197"/>
      <c r="KCG20" s="197"/>
      <c r="KCH20" s="197"/>
      <c r="KCI20" s="197"/>
      <c r="KCJ20" s="197"/>
      <c r="KCK20" s="197"/>
      <c r="KCL20" s="197"/>
      <c r="KCM20" s="197"/>
      <c r="KCN20" s="197"/>
      <c r="KCO20" s="197"/>
      <c r="KCP20" s="197"/>
      <c r="KCQ20" s="197"/>
      <c r="KCR20" s="197"/>
      <c r="KCS20" s="197"/>
      <c r="KCT20" s="197"/>
      <c r="KCU20" s="197"/>
      <c r="KCV20" s="197"/>
      <c r="KCW20" s="197"/>
      <c r="KCX20" s="197"/>
      <c r="KCY20" s="197"/>
      <c r="KCZ20" s="197"/>
      <c r="KDA20" s="197"/>
      <c r="KDB20" s="197"/>
      <c r="KDC20" s="197"/>
      <c r="KDD20" s="197"/>
      <c r="KDE20" s="197"/>
      <c r="KDF20" s="197"/>
      <c r="KDG20" s="197"/>
      <c r="KDH20" s="197"/>
      <c r="KDI20" s="197"/>
      <c r="KDJ20" s="197"/>
      <c r="KDK20" s="197"/>
      <c r="KDL20" s="197"/>
      <c r="KDM20" s="197"/>
      <c r="KDN20" s="197"/>
      <c r="KDO20" s="197"/>
      <c r="KDP20" s="197"/>
      <c r="KDQ20" s="197"/>
      <c r="KDR20" s="197"/>
      <c r="KDS20" s="197"/>
      <c r="KDT20" s="197"/>
      <c r="KDU20" s="197"/>
      <c r="KDV20" s="197"/>
      <c r="KDW20" s="197"/>
      <c r="KDX20" s="197"/>
      <c r="KDY20" s="197"/>
      <c r="KDZ20" s="197"/>
      <c r="KEA20" s="197"/>
      <c r="KEB20" s="197"/>
      <c r="KEC20" s="197"/>
      <c r="KED20" s="197"/>
      <c r="KEE20" s="197"/>
      <c r="KEF20" s="197"/>
      <c r="KEG20" s="197"/>
      <c r="KEH20" s="197"/>
      <c r="KEI20" s="197"/>
      <c r="KEJ20" s="197"/>
      <c r="KEK20" s="197"/>
      <c r="KEL20" s="197"/>
      <c r="KEM20" s="197"/>
      <c r="KEN20" s="197"/>
      <c r="KEO20" s="197"/>
      <c r="KEP20" s="197"/>
      <c r="KEQ20" s="197"/>
      <c r="KER20" s="197"/>
      <c r="KES20" s="197"/>
      <c r="KET20" s="197"/>
      <c r="KEU20" s="197"/>
      <c r="KEV20" s="197"/>
      <c r="KEW20" s="197"/>
      <c r="KEX20" s="197"/>
      <c r="KEY20" s="197"/>
      <c r="KEZ20" s="197"/>
      <c r="KFA20" s="197"/>
      <c r="KFB20" s="197"/>
      <c r="KFC20" s="197"/>
      <c r="KFD20" s="197"/>
      <c r="KFE20" s="197"/>
      <c r="KFF20" s="197"/>
      <c r="KFG20" s="197"/>
      <c r="KFH20" s="197"/>
      <c r="KFI20" s="197"/>
      <c r="KFJ20" s="197"/>
      <c r="KFK20" s="197"/>
      <c r="KFL20" s="197"/>
      <c r="KFM20" s="197"/>
      <c r="KFN20" s="197"/>
      <c r="KFO20" s="197"/>
      <c r="KFP20" s="197"/>
      <c r="KFQ20" s="197"/>
      <c r="KFR20" s="197"/>
      <c r="KFS20" s="197"/>
      <c r="KFT20" s="197"/>
      <c r="KFU20" s="197"/>
      <c r="KFV20" s="197"/>
      <c r="KFW20" s="197"/>
      <c r="KFX20" s="197"/>
      <c r="KFY20" s="197"/>
      <c r="KFZ20" s="197"/>
      <c r="KGA20" s="197"/>
      <c r="KGB20" s="197"/>
      <c r="KGC20" s="197"/>
      <c r="KGD20" s="197"/>
      <c r="KGE20" s="197"/>
      <c r="KGF20" s="197"/>
      <c r="KGG20" s="197"/>
      <c r="KGH20" s="197"/>
      <c r="KGI20" s="197"/>
      <c r="KGJ20" s="197"/>
      <c r="KGK20" s="197"/>
      <c r="KGL20" s="197"/>
      <c r="KGM20" s="197"/>
      <c r="KGN20" s="197"/>
      <c r="KGO20" s="197"/>
      <c r="KGP20" s="197"/>
      <c r="KGQ20" s="197"/>
      <c r="KGR20" s="197"/>
      <c r="KGS20" s="197"/>
      <c r="KGT20" s="197"/>
      <c r="KGU20" s="197"/>
      <c r="KGV20" s="197"/>
      <c r="KGW20" s="197"/>
      <c r="KGX20" s="197"/>
      <c r="KGY20" s="197"/>
      <c r="KGZ20" s="197"/>
      <c r="KHA20" s="197"/>
      <c r="KHB20" s="197"/>
      <c r="KHC20" s="197"/>
      <c r="KHD20" s="197"/>
      <c r="KHE20" s="197"/>
      <c r="KHF20" s="197"/>
      <c r="KHG20" s="197"/>
      <c r="KHH20" s="197"/>
      <c r="KHI20" s="197"/>
      <c r="KHJ20" s="197"/>
      <c r="KHK20" s="197"/>
      <c r="KHL20" s="197"/>
      <c r="KHM20" s="197"/>
      <c r="KHN20" s="197"/>
      <c r="KHO20" s="197"/>
      <c r="KHP20" s="197"/>
      <c r="KHQ20" s="197"/>
      <c r="KHR20" s="197"/>
      <c r="KHS20" s="197"/>
      <c r="KHT20" s="197"/>
      <c r="KHU20" s="197"/>
      <c r="KHV20" s="197"/>
      <c r="KHW20" s="197"/>
      <c r="KHX20" s="197"/>
      <c r="KHY20" s="197"/>
      <c r="KHZ20" s="197"/>
      <c r="KIA20" s="197"/>
      <c r="KIB20" s="197"/>
      <c r="KIC20" s="197"/>
      <c r="KID20" s="197"/>
      <c r="KIE20" s="197"/>
      <c r="KIF20" s="197"/>
      <c r="KIG20" s="197"/>
      <c r="KIH20" s="197"/>
      <c r="KII20" s="197"/>
      <c r="KIJ20" s="197"/>
      <c r="KIK20" s="197"/>
      <c r="KIL20" s="197"/>
      <c r="KIM20" s="197"/>
      <c r="KIN20" s="197"/>
      <c r="KIO20" s="197"/>
      <c r="KIP20" s="197"/>
      <c r="KIQ20" s="197"/>
      <c r="KIR20" s="197"/>
      <c r="KIS20" s="197"/>
      <c r="KIT20" s="197"/>
      <c r="KIU20" s="197"/>
      <c r="KIV20" s="197"/>
      <c r="KIW20" s="197"/>
      <c r="KIX20" s="197"/>
      <c r="KIY20" s="197"/>
      <c r="KIZ20" s="197"/>
      <c r="KJA20" s="197"/>
      <c r="KJB20" s="197"/>
      <c r="KJC20" s="197"/>
      <c r="KJD20" s="197"/>
      <c r="KJE20" s="197"/>
      <c r="KJF20" s="197"/>
      <c r="KJG20" s="197"/>
      <c r="KJH20" s="197"/>
      <c r="KJI20" s="197"/>
      <c r="KJJ20" s="197"/>
      <c r="KJK20" s="197"/>
      <c r="KJL20" s="197"/>
      <c r="KJM20" s="197"/>
      <c r="KJN20" s="197"/>
      <c r="KJO20" s="197"/>
      <c r="KJP20" s="197"/>
      <c r="KJQ20" s="197"/>
      <c r="KJR20" s="197"/>
      <c r="KJS20" s="197"/>
      <c r="KJT20" s="197"/>
      <c r="KJU20" s="197"/>
      <c r="KJV20" s="197"/>
      <c r="KJW20" s="197"/>
      <c r="KJX20" s="197"/>
      <c r="KJY20" s="197"/>
      <c r="KJZ20" s="197"/>
      <c r="KKA20" s="197"/>
      <c r="KKB20" s="197"/>
      <c r="KKC20" s="197"/>
      <c r="KKD20" s="197"/>
      <c r="KKE20" s="197"/>
      <c r="KKF20" s="197"/>
      <c r="KKG20" s="197"/>
      <c r="KKH20" s="197"/>
      <c r="KKI20" s="197"/>
      <c r="KKJ20" s="197"/>
      <c r="KKK20" s="197"/>
      <c r="KKL20" s="197"/>
      <c r="KKM20" s="197"/>
      <c r="KKN20" s="197"/>
      <c r="KKO20" s="197"/>
      <c r="KKP20" s="197"/>
      <c r="KKQ20" s="197"/>
      <c r="KKR20" s="197"/>
      <c r="KKS20" s="197"/>
      <c r="KKT20" s="197"/>
      <c r="KKU20" s="197"/>
      <c r="KKV20" s="197"/>
      <c r="KKW20" s="197"/>
      <c r="KKX20" s="197"/>
      <c r="KKY20" s="197"/>
      <c r="KKZ20" s="197"/>
      <c r="KLA20" s="197"/>
      <c r="KLB20" s="197"/>
      <c r="KLC20" s="197"/>
      <c r="KLD20" s="197"/>
      <c r="KLE20" s="197"/>
      <c r="KLF20" s="197"/>
      <c r="KLG20" s="197"/>
      <c r="KLH20" s="197"/>
      <c r="KLI20" s="197"/>
      <c r="KLJ20" s="197"/>
      <c r="KLK20" s="197"/>
      <c r="KLL20" s="197"/>
      <c r="KLM20" s="197"/>
      <c r="KLN20" s="197"/>
      <c r="KLO20" s="197"/>
      <c r="KLP20" s="197"/>
      <c r="KLQ20" s="197"/>
      <c r="KLR20" s="197"/>
      <c r="KLS20" s="197"/>
      <c r="KLT20" s="197"/>
      <c r="KLU20" s="197"/>
      <c r="KLV20" s="197"/>
      <c r="KLW20" s="197"/>
      <c r="KLX20" s="197"/>
      <c r="KLY20" s="197"/>
      <c r="KLZ20" s="197"/>
      <c r="KMA20" s="197"/>
      <c r="KMB20" s="197"/>
      <c r="KMC20" s="197"/>
      <c r="KMD20" s="197"/>
      <c r="KME20" s="197"/>
      <c r="KMF20" s="197"/>
      <c r="KMG20" s="197"/>
      <c r="KMH20" s="197"/>
      <c r="KMI20" s="197"/>
      <c r="KMJ20" s="197"/>
      <c r="KMK20" s="197"/>
      <c r="KML20" s="197"/>
      <c r="KMM20" s="197"/>
      <c r="KMN20" s="197"/>
      <c r="KMO20" s="197"/>
      <c r="KMP20" s="197"/>
      <c r="KMQ20" s="197"/>
      <c r="KMR20" s="197"/>
      <c r="KMS20" s="197"/>
      <c r="KMT20" s="197"/>
      <c r="KMU20" s="197"/>
      <c r="KMV20" s="197"/>
      <c r="KMW20" s="197"/>
      <c r="KMX20" s="197"/>
      <c r="KMY20" s="197"/>
      <c r="KMZ20" s="197"/>
      <c r="KNA20" s="197"/>
      <c r="KNB20" s="197"/>
      <c r="KNC20" s="197"/>
      <c r="KND20" s="197"/>
      <c r="KNE20" s="197"/>
      <c r="KNF20" s="197"/>
      <c r="KNG20" s="197"/>
      <c r="KNH20" s="197"/>
      <c r="KNI20" s="197"/>
      <c r="KNJ20" s="197"/>
      <c r="KNK20" s="197"/>
      <c r="KNL20" s="197"/>
      <c r="KNM20" s="197"/>
      <c r="KNN20" s="197"/>
      <c r="KNO20" s="197"/>
      <c r="KNP20" s="197"/>
      <c r="KNQ20" s="197"/>
      <c r="KNR20" s="197"/>
      <c r="KNS20" s="197"/>
      <c r="KNT20" s="197"/>
      <c r="KNU20" s="197"/>
      <c r="KNV20" s="197"/>
      <c r="KNW20" s="197"/>
      <c r="KNX20" s="197"/>
      <c r="KNY20" s="197"/>
      <c r="KNZ20" s="197"/>
      <c r="KOA20" s="197"/>
      <c r="KOB20" s="197"/>
      <c r="KOC20" s="197"/>
      <c r="KOD20" s="197"/>
      <c r="KOE20" s="197"/>
      <c r="KOF20" s="197"/>
      <c r="KOG20" s="197"/>
      <c r="KOH20" s="197"/>
      <c r="KOI20" s="197"/>
      <c r="KOJ20" s="197"/>
      <c r="KOK20" s="197"/>
      <c r="KOL20" s="197"/>
      <c r="KOM20" s="197"/>
      <c r="KON20" s="197"/>
      <c r="KOO20" s="197"/>
      <c r="KOP20" s="197"/>
      <c r="KOQ20" s="197"/>
      <c r="KOR20" s="197"/>
      <c r="KOS20" s="197"/>
      <c r="KOT20" s="197"/>
      <c r="KOU20" s="197"/>
      <c r="KOV20" s="197"/>
      <c r="KOW20" s="197"/>
      <c r="KOX20" s="197"/>
      <c r="KOY20" s="197"/>
      <c r="KOZ20" s="197"/>
      <c r="KPA20" s="197"/>
      <c r="KPB20" s="197"/>
      <c r="KPC20" s="197"/>
      <c r="KPD20" s="197"/>
      <c r="KPE20" s="197"/>
      <c r="KPF20" s="197"/>
      <c r="KPG20" s="197"/>
      <c r="KPH20" s="197"/>
      <c r="KPI20" s="197"/>
      <c r="KPJ20" s="197"/>
      <c r="KPK20" s="197"/>
      <c r="KPL20" s="197"/>
      <c r="KPM20" s="197"/>
      <c r="KPN20" s="197"/>
      <c r="KPO20" s="197"/>
      <c r="KPP20" s="197"/>
      <c r="KPQ20" s="197"/>
      <c r="KPR20" s="197"/>
      <c r="KPS20" s="197"/>
      <c r="KPT20" s="197"/>
      <c r="KPU20" s="197"/>
      <c r="KPV20" s="197"/>
      <c r="KPW20" s="197"/>
      <c r="KPX20" s="197"/>
      <c r="KPY20" s="197"/>
      <c r="KPZ20" s="197"/>
      <c r="KQA20" s="197"/>
      <c r="KQB20" s="197"/>
      <c r="KQC20" s="197"/>
      <c r="KQD20" s="197"/>
      <c r="KQE20" s="197"/>
      <c r="KQF20" s="197"/>
      <c r="KQG20" s="197"/>
      <c r="KQH20" s="197"/>
      <c r="KQI20" s="197"/>
      <c r="KQJ20" s="197"/>
      <c r="KQK20" s="197"/>
      <c r="KQL20" s="197"/>
      <c r="KQM20" s="197"/>
      <c r="KQN20" s="197"/>
      <c r="KQO20" s="197"/>
      <c r="KQP20" s="197"/>
      <c r="KQQ20" s="197"/>
      <c r="KQR20" s="197"/>
      <c r="KQS20" s="197"/>
      <c r="KQT20" s="197"/>
      <c r="KQU20" s="197"/>
      <c r="KQV20" s="197"/>
      <c r="KQW20" s="197"/>
      <c r="KQX20" s="197"/>
      <c r="KQY20" s="197"/>
      <c r="KQZ20" s="197"/>
      <c r="KRA20" s="197"/>
      <c r="KRB20" s="197"/>
      <c r="KRC20" s="197"/>
      <c r="KRD20" s="197"/>
      <c r="KRE20" s="197"/>
      <c r="KRF20" s="197"/>
      <c r="KRG20" s="197"/>
      <c r="KRH20" s="197"/>
      <c r="KRI20" s="197"/>
      <c r="KRJ20" s="197"/>
      <c r="KRK20" s="197"/>
      <c r="KRL20" s="197"/>
      <c r="KRM20" s="197"/>
      <c r="KRN20" s="197"/>
      <c r="KRO20" s="197"/>
      <c r="KRP20" s="197"/>
      <c r="KRQ20" s="197"/>
      <c r="KRR20" s="197"/>
      <c r="KRS20" s="197"/>
      <c r="KRT20" s="197"/>
      <c r="KRU20" s="197"/>
      <c r="KRV20" s="197"/>
      <c r="KRW20" s="197"/>
      <c r="KRX20" s="197"/>
      <c r="KRY20" s="197"/>
      <c r="KRZ20" s="197"/>
      <c r="KSA20" s="197"/>
      <c r="KSB20" s="197"/>
      <c r="KSC20" s="197"/>
      <c r="KSD20" s="197"/>
      <c r="KSE20" s="197"/>
      <c r="KSF20" s="197"/>
      <c r="KSG20" s="197"/>
      <c r="KSH20" s="197"/>
      <c r="KSI20" s="197"/>
      <c r="KSJ20" s="197"/>
      <c r="KSK20" s="197"/>
      <c r="KSL20" s="197"/>
      <c r="KSM20" s="197"/>
      <c r="KSN20" s="197"/>
      <c r="KSO20" s="197"/>
      <c r="KSP20" s="197"/>
      <c r="KSQ20" s="197"/>
      <c r="KSR20" s="197"/>
      <c r="KSS20" s="197"/>
      <c r="KST20" s="197"/>
      <c r="KSU20" s="197"/>
      <c r="KSV20" s="197"/>
      <c r="KSW20" s="197"/>
      <c r="KSX20" s="197"/>
      <c r="KSY20" s="197"/>
      <c r="KSZ20" s="197"/>
      <c r="KTA20" s="197"/>
      <c r="KTB20" s="197"/>
      <c r="KTC20" s="197"/>
      <c r="KTD20" s="197"/>
      <c r="KTE20" s="197"/>
      <c r="KTF20" s="197"/>
      <c r="KTG20" s="197"/>
      <c r="KTH20" s="197"/>
      <c r="KTI20" s="197"/>
      <c r="KTJ20" s="197"/>
      <c r="KTK20" s="197"/>
      <c r="KTL20" s="197"/>
      <c r="KTM20" s="197"/>
      <c r="KTN20" s="197"/>
      <c r="KTO20" s="197"/>
      <c r="KTP20" s="197"/>
      <c r="KTQ20" s="197"/>
      <c r="KTR20" s="197"/>
      <c r="KTS20" s="197"/>
      <c r="KTT20" s="197"/>
      <c r="KTU20" s="197"/>
      <c r="KTV20" s="197"/>
      <c r="KTW20" s="197"/>
      <c r="KTX20" s="197"/>
      <c r="KTY20" s="197"/>
      <c r="KTZ20" s="197"/>
      <c r="KUA20" s="197"/>
      <c r="KUB20" s="197"/>
      <c r="KUC20" s="197"/>
      <c r="KUD20" s="197"/>
      <c r="KUE20" s="197"/>
      <c r="KUF20" s="197"/>
      <c r="KUG20" s="197"/>
      <c r="KUH20" s="197"/>
      <c r="KUI20" s="197"/>
      <c r="KUJ20" s="197"/>
      <c r="KUK20" s="197"/>
      <c r="KUL20" s="197"/>
      <c r="KUM20" s="197"/>
      <c r="KUN20" s="197"/>
      <c r="KUO20" s="197"/>
      <c r="KUP20" s="197"/>
      <c r="KUQ20" s="197"/>
      <c r="KUR20" s="197"/>
      <c r="KUS20" s="197"/>
      <c r="KUT20" s="197"/>
      <c r="KUU20" s="197"/>
      <c r="KUV20" s="197"/>
      <c r="KUW20" s="197"/>
      <c r="KUX20" s="197"/>
      <c r="KUY20" s="197"/>
      <c r="KUZ20" s="197"/>
      <c r="KVA20" s="197"/>
      <c r="KVB20" s="197"/>
      <c r="KVC20" s="197"/>
      <c r="KVD20" s="197"/>
      <c r="KVE20" s="197"/>
      <c r="KVF20" s="197"/>
      <c r="KVG20" s="197"/>
      <c r="KVH20" s="197"/>
      <c r="KVI20" s="197"/>
      <c r="KVJ20" s="197"/>
      <c r="KVK20" s="197"/>
      <c r="KVL20" s="197"/>
      <c r="KVM20" s="197"/>
      <c r="KVN20" s="197"/>
      <c r="KVO20" s="197"/>
      <c r="KVP20" s="197"/>
      <c r="KVQ20" s="197"/>
      <c r="KVR20" s="197"/>
      <c r="KVS20" s="197"/>
      <c r="KVT20" s="197"/>
      <c r="KVU20" s="197"/>
      <c r="KVV20" s="197"/>
      <c r="KVW20" s="197"/>
      <c r="KVX20" s="197"/>
      <c r="KVY20" s="197"/>
      <c r="KVZ20" s="197"/>
      <c r="KWA20" s="197"/>
      <c r="KWB20" s="197"/>
      <c r="KWC20" s="197"/>
      <c r="KWD20" s="197"/>
      <c r="KWE20" s="197"/>
      <c r="KWF20" s="197"/>
      <c r="KWG20" s="197"/>
      <c r="KWH20" s="197"/>
      <c r="KWI20" s="197"/>
      <c r="KWJ20" s="197"/>
      <c r="KWK20" s="197"/>
      <c r="KWL20" s="197"/>
      <c r="KWM20" s="197"/>
      <c r="KWN20" s="197"/>
      <c r="KWO20" s="197"/>
      <c r="KWP20" s="197"/>
      <c r="KWQ20" s="197"/>
      <c r="KWR20" s="197"/>
      <c r="KWS20" s="197"/>
      <c r="KWT20" s="197"/>
      <c r="KWU20" s="197"/>
      <c r="KWV20" s="197"/>
      <c r="KWW20" s="197"/>
      <c r="KWX20" s="197"/>
      <c r="KWY20" s="197"/>
      <c r="KWZ20" s="197"/>
      <c r="KXA20" s="197"/>
      <c r="KXB20" s="197"/>
      <c r="KXC20" s="197"/>
      <c r="KXD20" s="197"/>
      <c r="KXE20" s="197"/>
      <c r="KXF20" s="197"/>
      <c r="KXG20" s="197"/>
      <c r="KXH20" s="197"/>
      <c r="KXI20" s="197"/>
      <c r="KXJ20" s="197"/>
      <c r="KXK20" s="197"/>
      <c r="KXL20" s="197"/>
      <c r="KXM20" s="197"/>
      <c r="KXN20" s="197"/>
      <c r="KXO20" s="197"/>
      <c r="KXP20" s="197"/>
      <c r="KXQ20" s="197"/>
      <c r="KXR20" s="197"/>
      <c r="KXS20" s="197"/>
      <c r="KXT20" s="197"/>
      <c r="KXU20" s="197"/>
      <c r="KXV20" s="197"/>
      <c r="KXW20" s="197"/>
      <c r="KXX20" s="197"/>
      <c r="KXY20" s="197"/>
      <c r="KXZ20" s="197"/>
      <c r="KYA20" s="197"/>
      <c r="KYB20" s="197"/>
      <c r="KYC20" s="197"/>
      <c r="KYD20" s="197"/>
      <c r="KYE20" s="197"/>
      <c r="KYF20" s="197"/>
      <c r="KYG20" s="197"/>
      <c r="KYH20" s="197"/>
      <c r="KYI20" s="197"/>
      <c r="KYJ20" s="197"/>
      <c r="KYK20" s="197"/>
      <c r="KYL20" s="197"/>
      <c r="KYM20" s="197"/>
      <c r="KYN20" s="197"/>
      <c r="KYO20" s="197"/>
      <c r="KYP20" s="197"/>
      <c r="KYQ20" s="197"/>
      <c r="KYR20" s="197"/>
      <c r="KYS20" s="197"/>
      <c r="KYT20" s="197"/>
      <c r="KYU20" s="197"/>
      <c r="KYV20" s="197"/>
      <c r="KYW20" s="197"/>
      <c r="KYX20" s="197"/>
      <c r="KYY20" s="197"/>
      <c r="KYZ20" s="197"/>
      <c r="KZA20" s="197"/>
      <c r="KZB20" s="197"/>
      <c r="KZC20" s="197"/>
      <c r="KZD20" s="197"/>
      <c r="KZE20" s="197"/>
      <c r="KZF20" s="197"/>
      <c r="KZG20" s="197"/>
      <c r="KZH20" s="197"/>
      <c r="KZI20" s="197"/>
      <c r="KZJ20" s="197"/>
      <c r="KZK20" s="197"/>
      <c r="KZL20" s="197"/>
      <c r="KZM20" s="197"/>
      <c r="KZN20" s="197"/>
      <c r="KZO20" s="197"/>
      <c r="KZP20" s="197"/>
      <c r="KZQ20" s="197"/>
      <c r="KZR20" s="197"/>
      <c r="KZS20" s="197"/>
      <c r="KZT20" s="197"/>
      <c r="KZU20" s="197"/>
      <c r="KZV20" s="197"/>
      <c r="KZW20" s="197"/>
      <c r="KZX20" s="197"/>
      <c r="KZY20" s="197"/>
      <c r="KZZ20" s="197"/>
      <c r="LAA20" s="197"/>
      <c r="LAB20" s="197"/>
      <c r="LAC20" s="197"/>
      <c r="LAD20" s="197"/>
      <c r="LAE20" s="197"/>
      <c r="LAF20" s="197"/>
      <c r="LAG20" s="197"/>
      <c r="LAH20" s="197"/>
      <c r="LAI20" s="197"/>
      <c r="LAJ20" s="197"/>
      <c r="LAK20" s="197"/>
      <c r="LAL20" s="197"/>
      <c r="LAM20" s="197"/>
      <c r="LAN20" s="197"/>
      <c r="LAO20" s="197"/>
      <c r="LAP20" s="197"/>
      <c r="LAQ20" s="197"/>
      <c r="LAR20" s="197"/>
      <c r="LAS20" s="197"/>
      <c r="LAT20" s="197"/>
      <c r="LAU20" s="197"/>
      <c r="LAV20" s="197"/>
      <c r="LAW20" s="197"/>
      <c r="LAX20" s="197"/>
      <c r="LAY20" s="197"/>
      <c r="LAZ20" s="197"/>
      <c r="LBA20" s="197"/>
      <c r="LBB20" s="197"/>
      <c r="LBC20" s="197"/>
      <c r="LBD20" s="197"/>
      <c r="LBE20" s="197"/>
      <c r="LBF20" s="197"/>
      <c r="LBG20" s="197"/>
      <c r="LBH20" s="197"/>
      <c r="LBI20" s="197"/>
      <c r="LBJ20" s="197"/>
      <c r="LBK20" s="197"/>
      <c r="LBL20" s="196"/>
    </row>
    <row r="21" spans="1:8176" s="30" customFormat="1" ht="60">
      <c r="A21" s="73"/>
      <c r="B21" s="55" t="s">
        <v>114</v>
      </c>
      <c r="C21" s="64" t="s">
        <v>103</v>
      </c>
      <c r="D21" s="142">
        <v>44197</v>
      </c>
      <c r="E21" s="142">
        <v>44561</v>
      </c>
      <c r="F21" s="70" t="s">
        <v>14</v>
      </c>
      <c r="G21" s="70" t="s">
        <v>14</v>
      </c>
      <c r="H21" s="70" t="s">
        <v>14</v>
      </c>
      <c r="I21" s="70" t="s">
        <v>14</v>
      </c>
      <c r="J21" s="70" t="s">
        <v>14</v>
      </c>
      <c r="K21" s="70" t="s">
        <v>14</v>
      </c>
      <c r="L21" s="54" t="s">
        <v>76</v>
      </c>
      <c r="M21" s="11"/>
      <c r="N21" s="11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I21" s="197"/>
      <c r="DJ21" s="197"/>
      <c r="DK21" s="197"/>
      <c r="DL21" s="197"/>
      <c r="DM21" s="197"/>
      <c r="DN21" s="197"/>
      <c r="DO21" s="197"/>
      <c r="DP21" s="197"/>
      <c r="DQ21" s="197"/>
      <c r="DR21" s="197"/>
      <c r="DS21" s="197"/>
      <c r="DT21" s="197"/>
      <c r="DU21" s="197"/>
      <c r="DV21" s="197"/>
      <c r="DW21" s="197"/>
      <c r="DX21" s="197"/>
      <c r="DY21" s="197"/>
      <c r="DZ21" s="197"/>
      <c r="EA21" s="197"/>
      <c r="EB21" s="197"/>
      <c r="EC21" s="197"/>
      <c r="ED21" s="197"/>
      <c r="EE21" s="197"/>
      <c r="EF21" s="197"/>
      <c r="EG21" s="197"/>
      <c r="EH21" s="197"/>
      <c r="EI21" s="197"/>
      <c r="EJ21" s="197"/>
      <c r="EK21" s="197"/>
      <c r="EL21" s="197"/>
      <c r="EM21" s="197"/>
      <c r="EN21" s="197"/>
      <c r="EO21" s="197"/>
      <c r="EP21" s="197"/>
      <c r="EQ21" s="197"/>
      <c r="ER21" s="197"/>
      <c r="ES21" s="197"/>
      <c r="ET21" s="197"/>
      <c r="EU21" s="197"/>
      <c r="EV21" s="197"/>
      <c r="EW21" s="197"/>
      <c r="EX21" s="197"/>
      <c r="EY21" s="197"/>
      <c r="EZ21" s="197"/>
      <c r="FA21" s="197"/>
      <c r="FB21" s="197"/>
      <c r="FC21" s="197"/>
      <c r="FD21" s="197"/>
      <c r="FE21" s="197"/>
      <c r="FF21" s="197"/>
      <c r="FG21" s="197"/>
      <c r="FH21" s="197"/>
      <c r="FI21" s="197"/>
      <c r="FJ21" s="197"/>
      <c r="FK21" s="197"/>
      <c r="FL21" s="197"/>
      <c r="FM21" s="197"/>
      <c r="FN21" s="197"/>
      <c r="FO21" s="197"/>
      <c r="FP21" s="197"/>
      <c r="FQ21" s="197"/>
      <c r="FR21" s="197"/>
      <c r="FS21" s="197"/>
      <c r="FT21" s="197"/>
      <c r="FU21" s="197"/>
      <c r="FV21" s="197"/>
      <c r="FW21" s="197"/>
      <c r="FX21" s="197"/>
      <c r="FY21" s="197"/>
      <c r="FZ21" s="197"/>
      <c r="GA21" s="197"/>
      <c r="GB21" s="197"/>
      <c r="GC21" s="197"/>
      <c r="GD21" s="197"/>
      <c r="GE21" s="197"/>
      <c r="GF21" s="197"/>
      <c r="GG21" s="197"/>
      <c r="GH21" s="197"/>
      <c r="GI21" s="197"/>
      <c r="GJ21" s="197"/>
      <c r="GK21" s="197"/>
      <c r="GL21" s="197"/>
      <c r="GM21" s="197"/>
      <c r="GN21" s="197"/>
      <c r="GO21" s="197"/>
      <c r="GP21" s="197"/>
      <c r="GQ21" s="197"/>
      <c r="GR21" s="197"/>
      <c r="GS21" s="197"/>
      <c r="GT21" s="197"/>
      <c r="GU21" s="197"/>
      <c r="GV21" s="197"/>
      <c r="GW21" s="197"/>
      <c r="GX21" s="197"/>
      <c r="GY21" s="197"/>
      <c r="GZ21" s="197"/>
      <c r="HA21" s="197"/>
      <c r="HB21" s="197"/>
      <c r="HC21" s="197"/>
      <c r="HD21" s="197"/>
      <c r="HE21" s="197"/>
      <c r="HF21" s="197"/>
      <c r="HG21" s="197"/>
      <c r="HH21" s="197"/>
      <c r="HI21" s="197"/>
      <c r="HJ21" s="197"/>
      <c r="HK21" s="197"/>
      <c r="HL21" s="197"/>
      <c r="HM21" s="197"/>
      <c r="HN21" s="197"/>
      <c r="HO21" s="197"/>
      <c r="HP21" s="197"/>
      <c r="HQ21" s="197"/>
      <c r="HR21" s="197"/>
      <c r="HS21" s="197"/>
      <c r="HT21" s="197"/>
      <c r="HU21" s="197"/>
      <c r="HV21" s="197"/>
      <c r="HW21" s="197"/>
      <c r="HX21" s="197"/>
      <c r="HY21" s="197"/>
      <c r="HZ21" s="197"/>
      <c r="IA21" s="197"/>
      <c r="IB21" s="197"/>
      <c r="IC21" s="197"/>
      <c r="ID21" s="197"/>
      <c r="IE21" s="197"/>
      <c r="IF21" s="197"/>
      <c r="IG21" s="197"/>
      <c r="IH21" s="197"/>
      <c r="II21" s="197"/>
      <c r="IJ21" s="197"/>
      <c r="IK21" s="197"/>
      <c r="IL21" s="197"/>
      <c r="IM21" s="197"/>
      <c r="IN21" s="197"/>
      <c r="IO21" s="197"/>
      <c r="IP21" s="197"/>
      <c r="IQ21" s="197"/>
      <c r="IR21" s="197"/>
      <c r="IS21" s="197"/>
      <c r="IT21" s="197"/>
      <c r="IU21" s="197"/>
      <c r="IV21" s="197"/>
      <c r="IW21" s="197"/>
      <c r="IX21" s="197"/>
      <c r="IY21" s="197"/>
      <c r="IZ21" s="197"/>
      <c r="JA21" s="197"/>
      <c r="JB21" s="197"/>
      <c r="JC21" s="197"/>
      <c r="JD21" s="197"/>
      <c r="JE21" s="197"/>
      <c r="JF21" s="197"/>
      <c r="JG21" s="197"/>
      <c r="JH21" s="197"/>
      <c r="JI21" s="197"/>
      <c r="JJ21" s="197"/>
      <c r="JK21" s="197"/>
      <c r="JL21" s="197"/>
      <c r="JM21" s="197"/>
      <c r="JN21" s="197"/>
      <c r="JO21" s="197"/>
      <c r="JP21" s="197"/>
      <c r="JQ21" s="197"/>
      <c r="JR21" s="197"/>
      <c r="JS21" s="197"/>
      <c r="JT21" s="197"/>
      <c r="JU21" s="197"/>
      <c r="JV21" s="197"/>
      <c r="JW21" s="197"/>
      <c r="JX21" s="197"/>
      <c r="JY21" s="197"/>
      <c r="JZ21" s="197"/>
      <c r="KA21" s="197"/>
      <c r="KB21" s="197"/>
      <c r="KC21" s="197"/>
      <c r="KD21" s="197"/>
      <c r="KE21" s="197"/>
      <c r="KF21" s="197"/>
      <c r="KG21" s="197"/>
      <c r="KH21" s="197"/>
      <c r="KI21" s="197"/>
      <c r="KJ21" s="197"/>
      <c r="KK21" s="197"/>
      <c r="KL21" s="197"/>
      <c r="KM21" s="197"/>
      <c r="KN21" s="197"/>
      <c r="KO21" s="197"/>
      <c r="KP21" s="197"/>
      <c r="KQ21" s="197"/>
      <c r="KR21" s="197"/>
      <c r="KS21" s="197"/>
      <c r="KT21" s="197"/>
      <c r="KU21" s="197"/>
      <c r="KV21" s="197"/>
      <c r="KW21" s="197"/>
      <c r="KX21" s="197"/>
      <c r="KY21" s="197"/>
      <c r="KZ21" s="197"/>
      <c r="LA21" s="197"/>
      <c r="LB21" s="197"/>
      <c r="LC21" s="197"/>
      <c r="LD21" s="197"/>
      <c r="LE21" s="197"/>
      <c r="LF21" s="197"/>
      <c r="LG21" s="197"/>
      <c r="LH21" s="197"/>
      <c r="LI21" s="197"/>
      <c r="LJ21" s="197"/>
      <c r="LK21" s="197"/>
      <c r="LL21" s="197"/>
      <c r="LM21" s="197"/>
      <c r="LN21" s="197"/>
      <c r="LO21" s="197"/>
      <c r="LP21" s="197"/>
      <c r="LQ21" s="197"/>
      <c r="LR21" s="197"/>
      <c r="LS21" s="197"/>
      <c r="LT21" s="197"/>
      <c r="LU21" s="197"/>
      <c r="LV21" s="197"/>
      <c r="LW21" s="197"/>
      <c r="LX21" s="197"/>
      <c r="LY21" s="197"/>
      <c r="LZ21" s="197"/>
      <c r="MA21" s="197"/>
      <c r="MB21" s="197"/>
      <c r="MC21" s="197"/>
      <c r="MD21" s="197"/>
      <c r="ME21" s="197"/>
      <c r="MF21" s="197"/>
      <c r="MG21" s="197"/>
      <c r="MH21" s="197"/>
      <c r="MI21" s="197"/>
      <c r="MJ21" s="197"/>
      <c r="MK21" s="197"/>
      <c r="ML21" s="197"/>
      <c r="MM21" s="197"/>
      <c r="MN21" s="197"/>
      <c r="MO21" s="197"/>
      <c r="MP21" s="197"/>
      <c r="MQ21" s="197"/>
      <c r="MR21" s="197"/>
      <c r="MS21" s="197"/>
      <c r="MT21" s="197"/>
      <c r="MU21" s="197"/>
      <c r="MV21" s="197"/>
      <c r="MW21" s="197"/>
      <c r="MX21" s="197"/>
      <c r="MY21" s="197"/>
      <c r="MZ21" s="197"/>
      <c r="NA21" s="197"/>
      <c r="NB21" s="197"/>
      <c r="NC21" s="197"/>
      <c r="ND21" s="197"/>
      <c r="NE21" s="197"/>
      <c r="NF21" s="197"/>
      <c r="NG21" s="197"/>
      <c r="NH21" s="197"/>
      <c r="NI21" s="197"/>
      <c r="NJ21" s="197"/>
      <c r="NK21" s="197"/>
      <c r="NL21" s="197"/>
      <c r="NM21" s="197"/>
      <c r="NN21" s="197"/>
      <c r="NO21" s="197"/>
      <c r="NP21" s="197"/>
      <c r="NQ21" s="197"/>
      <c r="NR21" s="197"/>
      <c r="NS21" s="197"/>
      <c r="NT21" s="197"/>
      <c r="NU21" s="197"/>
      <c r="NV21" s="197"/>
      <c r="NW21" s="197"/>
      <c r="NX21" s="197"/>
      <c r="NY21" s="197"/>
      <c r="NZ21" s="197"/>
      <c r="OA21" s="197"/>
      <c r="OB21" s="197"/>
      <c r="OC21" s="197"/>
      <c r="OD21" s="197"/>
      <c r="OE21" s="197"/>
      <c r="OF21" s="197"/>
      <c r="OG21" s="197"/>
      <c r="OH21" s="197"/>
      <c r="OI21" s="197"/>
      <c r="OJ21" s="197"/>
      <c r="OK21" s="197"/>
      <c r="OL21" s="197"/>
      <c r="OM21" s="197"/>
      <c r="ON21" s="197"/>
      <c r="OO21" s="197"/>
      <c r="OP21" s="197"/>
      <c r="OQ21" s="197"/>
      <c r="OR21" s="197"/>
      <c r="OS21" s="197"/>
      <c r="OT21" s="197"/>
      <c r="OU21" s="197"/>
      <c r="OV21" s="197"/>
      <c r="OW21" s="197"/>
      <c r="OX21" s="197"/>
      <c r="OY21" s="197"/>
      <c r="OZ21" s="197"/>
      <c r="PA21" s="197"/>
      <c r="PB21" s="197"/>
      <c r="PC21" s="197"/>
      <c r="PD21" s="197"/>
      <c r="PE21" s="197"/>
      <c r="PF21" s="197"/>
      <c r="PG21" s="197"/>
      <c r="PH21" s="197"/>
      <c r="PI21" s="197"/>
      <c r="PJ21" s="197"/>
      <c r="PK21" s="197"/>
      <c r="PL21" s="197"/>
      <c r="PM21" s="197"/>
      <c r="PN21" s="197"/>
      <c r="PO21" s="197"/>
      <c r="PP21" s="197"/>
      <c r="PQ21" s="197"/>
      <c r="PR21" s="197"/>
      <c r="PS21" s="197"/>
      <c r="PT21" s="197"/>
      <c r="PU21" s="197"/>
      <c r="PV21" s="197"/>
      <c r="PW21" s="197"/>
      <c r="PX21" s="197"/>
      <c r="PY21" s="197"/>
      <c r="PZ21" s="197"/>
      <c r="QA21" s="197"/>
      <c r="QB21" s="197"/>
      <c r="QC21" s="197"/>
      <c r="QD21" s="197"/>
      <c r="QE21" s="197"/>
      <c r="QF21" s="197"/>
      <c r="QG21" s="197"/>
      <c r="QH21" s="197"/>
      <c r="QI21" s="197"/>
      <c r="QJ21" s="197"/>
      <c r="QK21" s="197"/>
      <c r="QL21" s="197"/>
      <c r="QM21" s="197"/>
      <c r="QN21" s="197"/>
      <c r="QO21" s="197"/>
      <c r="QP21" s="197"/>
      <c r="QQ21" s="197"/>
      <c r="QR21" s="197"/>
      <c r="QS21" s="197"/>
      <c r="QT21" s="197"/>
      <c r="QU21" s="197"/>
      <c r="QV21" s="197"/>
      <c r="QW21" s="197"/>
      <c r="QX21" s="197"/>
      <c r="QY21" s="197"/>
      <c r="QZ21" s="197"/>
      <c r="RA21" s="197"/>
      <c r="RB21" s="197"/>
      <c r="RC21" s="197"/>
      <c r="RD21" s="197"/>
      <c r="RE21" s="197"/>
      <c r="RF21" s="197"/>
      <c r="RG21" s="197"/>
      <c r="RH21" s="197"/>
      <c r="RI21" s="197"/>
      <c r="RJ21" s="197"/>
      <c r="RK21" s="197"/>
      <c r="RL21" s="197"/>
      <c r="RM21" s="197"/>
      <c r="RN21" s="197"/>
      <c r="RO21" s="197"/>
      <c r="RP21" s="197"/>
      <c r="RQ21" s="197"/>
      <c r="RR21" s="197"/>
      <c r="RS21" s="197"/>
      <c r="RT21" s="197"/>
      <c r="RU21" s="197"/>
      <c r="RV21" s="197"/>
      <c r="RW21" s="197"/>
      <c r="RX21" s="197"/>
      <c r="RY21" s="197"/>
      <c r="RZ21" s="197"/>
      <c r="SA21" s="197"/>
      <c r="SB21" s="197"/>
      <c r="SC21" s="197"/>
      <c r="SD21" s="197"/>
      <c r="SE21" s="197"/>
      <c r="SF21" s="197"/>
      <c r="SG21" s="197"/>
      <c r="SH21" s="197"/>
      <c r="SI21" s="197"/>
      <c r="SJ21" s="197"/>
      <c r="SK21" s="197"/>
      <c r="SL21" s="197"/>
      <c r="SM21" s="197"/>
      <c r="SN21" s="197"/>
      <c r="SO21" s="197"/>
      <c r="SP21" s="197"/>
      <c r="SQ21" s="197"/>
      <c r="SR21" s="197"/>
      <c r="SS21" s="197"/>
      <c r="ST21" s="197"/>
      <c r="SU21" s="197"/>
      <c r="SV21" s="197"/>
      <c r="SW21" s="197"/>
      <c r="SX21" s="197"/>
      <c r="SY21" s="197"/>
      <c r="SZ21" s="197"/>
      <c r="TA21" s="197"/>
      <c r="TB21" s="197"/>
      <c r="TC21" s="197"/>
      <c r="TD21" s="197"/>
      <c r="TE21" s="197"/>
      <c r="TF21" s="197"/>
      <c r="TG21" s="197"/>
      <c r="TH21" s="197"/>
      <c r="TI21" s="197"/>
      <c r="TJ21" s="197"/>
      <c r="TK21" s="197"/>
      <c r="TL21" s="197"/>
      <c r="TM21" s="197"/>
      <c r="TN21" s="197"/>
      <c r="TO21" s="197"/>
      <c r="TP21" s="197"/>
      <c r="TQ21" s="197"/>
      <c r="TR21" s="197"/>
      <c r="TS21" s="197"/>
      <c r="TT21" s="197"/>
      <c r="TU21" s="197"/>
      <c r="TV21" s="197"/>
      <c r="TW21" s="197"/>
      <c r="TX21" s="197"/>
      <c r="TY21" s="197"/>
      <c r="TZ21" s="197"/>
      <c r="UA21" s="197"/>
      <c r="UB21" s="197"/>
      <c r="UC21" s="197"/>
      <c r="UD21" s="197"/>
      <c r="UE21" s="197"/>
      <c r="UF21" s="197"/>
      <c r="UG21" s="197"/>
      <c r="UH21" s="197"/>
      <c r="UI21" s="197"/>
      <c r="UJ21" s="197"/>
      <c r="UK21" s="197"/>
      <c r="UL21" s="197"/>
      <c r="UM21" s="197"/>
      <c r="UN21" s="197"/>
      <c r="UO21" s="197"/>
      <c r="UP21" s="197"/>
      <c r="UQ21" s="197"/>
      <c r="UR21" s="197"/>
      <c r="US21" s="197"/>
      <c r="UT21" s="197"/>
      <c r="UU21" s="197"/>
      <c r="UV21" s="197"/>
      <c r="UW21" s="197"/>
      <c r="UX21" s="197"/>
      <c r="UY21" s="197"/>
      <c r="UZ21" s="197"/>
      <c r="VA21" s="197"/>
      <c r="VB21" s="197"/>
      <c r="VC21" s="197"/>
      <c r="VD21" s="197"/>
      <c r="VE21" s="197"/>
      <c r="VF21" s="197"/>
      <c r="VG21" s="197"/>
      <c r="VH21" s="197"/>
      <c r="VI21" s="197"/>
      <c r="VJ21" s="197"/>
      <c r="VK21" s="197"/>
      <c r="VL21" s="197"/>
      <c r="VM21" s="197"/>
      <c r="VN21" s="197"/>
      <c r="VO21" s="197"/>
      <c r="VP21" s="197"/>
      <c r="VQ21" s="197"/>
      <c r="VR21" s="197"/>
      <c r="VS21" s="197"/>
      <c r="VT21" s="197"/>
      <c r="VU21" s="197"/>
      <c r="VV21" s="197"/>
      <c r="VW21" s="197"/>
      <c r="VX21" s="197"/>
      <c r="VY21" s="197"/>
      <c r="VZ21" s="197"/>
      <c r="WA21" s="197"/>
      <c r="WB21" s="197"/>
      <c r="WC21" s="197"/>
      <c r="WD21" s="197"/>
      <c r="WE21" s="197"/>
      <c r="WF21" s="197"/>
      <c r="WG21" s="197"/>
      <c r="WH21" s="197"/>
      <c r="WI21" s="197"/>
      <c r="WJ21" s="197"/>
      <c r="WK21" s="197"/>
      <c r="WL21" s="197"/>
      <c r="WM21" s="197"/>
      <c r="WN21" s="197"/>
      <c r="WO21" s="197"/>
      <c r="WP21" s="197"/>
      <c r="WQ21" s="197"/>
      <c r="WR21" s="197"/>
      <c r="WS21" s="197"/>
      <c r="WT21" s="197"/>
      <c r="WU21" s="197"/>
      <c r="WV21" s="197"/>
      <c r="WW21" s="197"/>
      <c r="WX21" s="197"/>
      <c r="WY21" s="197"/>
      <c r="WZ21" s="197"/>
      <c r="XA21" s="197"/>
      <c r="XB21" s="197"/>
      <c r="XC21" s="197"/>
      <c r="XD21" s="197"/>
      <c r="XE21" s="197"/>
      <c r="XF21" s="197"/>
      <c r="XG21" s="197"/>
      <c r="XH21" s="197"/>
      <c r="XI21" s="197"/>
      <c r="XJ21" s="197"/>
      <c r="XK21" s="197"/>
      <c r="XL21" s="197"/>
      <c r="XM21" s="197"/>
      <c r="XN21" s="197"/>
      <c r="XO21" s="197"/>
      <c r="XP21" s="197"/>
      <c r="XQ21" s="197"/>
      <c r="XR21" s="197"/>
      <c r="XS21" s="197"/>
      <c r="XT21" s="197"/>
      <c r="XU21" s="197"/>
      <c r="XV21" s="197"/>
      <c r="XW21" s="197"/>
      <c r="XX21" s="197"/>
      <c r="XY21" s="197"/>
      <c r="XZ21" s="197"/>
      <c r="YA21" s="197"/>
      <c r="YB21" s="197"/>
      <c r="YC21" s="197"/>
      <c r="YD21" s="197"/>
      <c r="YE21" s="197"/>
      <c r="YF21" s="197"/>
      <c r="YG21" s="197"/>
      <c r="YH21" s="197"/>
      <c r="YI21" s="197"/>
      <c r="YJ21" s="197"/>
      <c r="YK21" s="197"/>
      <c r="YL21" s="197"/>
      <c r="YM21" s="197"/>
      <c r="YN21" s="197"/>
      <c r="YO21" s="197"/>
      <c r="YP21" s="197"/>
      <c r="YQ21" s="197"/>
      <c r="YR21" s="197"/>
      <c r="YS21" s="197"/>
      <c r="YT21" s="197"/>
      <c r="YU21" s="197"/>
      <c r="YV21" s="197"/>
      <c r="YW21" s="197"/>
      <c r="YX21" s="197"/>
      <c r="YY21" s="197"/>
      <c r="YZ21" s="197"/>
      <c r="ZA21" s="197"/>
      <c r="ZB21" s="197"/>
      <c r="ZC21" s="197"/>
      <c r="ZD21" s="197"/>
      <c r="ZE21" s="197"/>
      <c r="ZF21" s="197"/>
      <c r="ZG21" s="197"/>
      <c r="ZH21" s="197"/>
      <c r="ZI21" s="197"/>
      <c r="ZJ21" s="197"/>
      <c r="ZK21" s="197"/>
      <c r="ZL21" s="197"/>
      <c r="ZM21" s="197"/>
      <c r="ZN21" s="197"/>
      <c r="ZO21" s="197"/>
      <c r="ZP21" s="197"/>
      <c r="ZQ21" s="197"/>
      <c r="ZR21" s="197"/>
      <c r="ZS21" s="197"/>
      <c r="ZT21" s="197"/>
      <c r="ZU21" s="197"/>
      <c r="ZV21" s="197"/>
      <c r="ZW21" s="197"/>
      <c r="ZX21" s="197"/>
      <c r="ZY21" s="197"/>
      <c r="ZZ21" s="197"/>
      <c r="AAA21" s="197"/>
      <c r="AAB21" s="197"/>
      <c r="AAC21" s="197"/>
      <c r="AAD21" s="197"/>
      <c r="AAE21" s="197"/>
      <c r="AAF21" s="197"/>
      <c r="AAG21" s="197"/>
      <c r="AAH21" s="197"/>
      <c r="AAI21" s="197"/>
      <c r="AAJ21" s="197"/>
      <c r="AAK21" s="197"/>
      <c r="AAL21" s="197"/>
      <c r="AAM21" s="197"/>
      <c r="AAN21" s="197"/>
      <c r="AAO21" s="197"/>
      <c r="AAP21" s="197"/>
      <c r="AAQ21" s="197"/>
      <c r="AAR21" s="197"/>
      <c r="AAS21" s="197"/>
      <c r="AAT21" s="197"/>
      <c r="AAU21" s="197"/>
      <c r="AAV21" s="197"/>
      <c r="AAW21" s="197"/>
      <c r="AAX21" s="197"/>
      <c r="AAY21" s="197"/>
      <c r="AAZ21" s="197"/>
      <c r="ABA21" s="197"/>
      <c r="ABB21" s="197"/>
      <c r="ABC21" s="197"/>
      <c r="ABD21" s="197"/>
      <c r="ABE21" s="197"/>
      <c r="ABF21" s="197"/>
      <c r="ABG21" s="197"/>
      <c r="ABH21" s="197"/>
      <c r="ABI21" s="197"/>
      <c r="ABJ21" s="197"/>
      <c r="ABK21" s="197"/>
      <c r="ABL21" s="197"/>
      <c r="ABM21" s="197"/>
      <c r="ABN21" s="197"/>
      <c r="ABO21" s="197"/>
      <c r="ABP21" s="197"/>
      <c r="ABQ21" s="197"/>
      <c r="ABR21" s="197"/>
      <c r="ABS21" s="197"/>
      <c r="ABT21" s="197"/>
      <c r="ABU21" s="197"/>
      <c r="ABV21" s="197"/>
      <c r="ABW21" s="197"/>
      <c r="ABX21" s="197"/>
      <c r="ABY21" s="197"/>
      <c r="ABZ21" s="197"/>
      <c r="ACA21" s="197"/>
      <c r="ACB21" s="197"/>
      <c r="ACC21" s="197"/>
      <c r="ACD21" s="197"/>
      <c r="ACE21" s="197"/>
      <c r="ACF21" s="197"/>
      <c r="ACG21" s="197"/>
      <c r="ACH21" s="197"/>
      <c r="ACI21" s="197"/>
      <c r="ACJ21" s="197"/>
      <c r="ACK21" s="197"/>
      <c r="ACL21" s="197"/>
      <c r="ACM21" s="197"/>
      <c r="ACN21" s="197"/>
      <c r="ACO21" s="197"/>
      <c r="ACP21" s="197"/>
      <c r="ACQ21" s="197"/>
      <c r="ACR21" s="197"/>
      <c r="ACS21" s="197"/>
      <c r="ACT21" s="197"/>
      <c r="ACU21" s="197"/>
      <c r="ACV21" s="197"/>
      <c r="ACW21" s="197"/>
      <c r="ACX21" s="197"/>
      <c r="ACY21" s="197"/>
      <c r="ACZ21" s="197"/>
      <c r="ADA21" s="197"/>
      <c r="ADB21" s="197"/>
      <c r="ADC21" s="197"/>
      <c r="ADD21" s="197"/>
      <c r="ADE21" s="197"/>
      <c r="ADF21" s="197"/>
      <c r="ADG21" s="197"/>
      <c r="ADH21" s="197"/>
      <c r="ADI21" s="197"/>
      <c r="ADJ21" s="197"/>
      <c r="ADK21" s="197"/>
      <c r="ADL21" s="197"/>
      <c r="ADM21" s="197"/>
      <c r="ADN21" s="197"/>
      <c r="ADO21" s="197"/>
      <c r="ADP21" s="197"/>
      <c r="ADQ21" s="197"/>
      <c r="ADR21" s="197"/>
      <c r="ADS21" s="197"/>
      <c r="ADT21" s="197"/>
      <c r="ADU21" s="197"/>
      <c r="ADV21" s="197"/>
      <c r="ADW21" s="197"/>
      <c r="ADX21" s="197"/>
      <c r="ADY21" s="197"/>
      <c r="ADZ21" s="197"/>
      <c r="AEA21" s="197"/>
      <c r="AEB21" s="197"/>
      <c r="AEC21" s="197"/>
      <c r="AED21" s="197"/>
      <c r="AEE21" s="197"/>
      <c r="AEF21" s="197"/>
      <c r="AEG21" s="197"/>
      <c r="AEH21" s="197"/>
      <c r="AEI21" s="197"/>
      <c r="AEJ21" s="197"/>
      <c r="AEK21" s="197"/>
      <c r="AEL21" s="197"/>
      <c r="AEM21" s="197"/>
      <c r="AEN21" s="197"/>
      <c r="AEO21" s="197"/>
      <c r="AEP21" s="197"/>
      <c r="AEQ21" s="197"/>
      <c r="AER21" s="197"/>
      <c r="AES21" s="197"/>
      <c r="AET21" s="197"/>
      <c r="AEU21" s="197"/>
      <c r="AEV21" s="197"/>
      <c r="AEW21" s="197"/>
      <c r="AEX21" s="197"/>
      <c r="AEY21" s="197"/>
      <c r="AEZ21" s="197"/>
      <c r="AFA21" s="197"/>
      <c r="AFB21" s="197"/>
      <c r="AFC21" s="197"/>
      <c r="AFD21" s="197"/>
      <c r="AFE21" s="197"/>
      <c r="AFF21" s="197"/>
      <c r="AFG21" s="197"/>
      <c r="AFH21" s="197"/>
      <c r="AFI21" s="197"/>
      <c r="AFJ21" s="197"/>
      <c r="AFK21" s="197"/>
      <c r="AFL21" s="197"/>
      <c r="AFM21" s="197"/>
      <c r="AFN21" s="197"/>
      <c r="AFO21" s="197"/>
      <c r="AFP21" s="197"/>
      <c r="AFQ21" s="197"/>
      <c r="AFR21" s="197"/>
      <c r="AFS21" s="197"/>
      <c r="AFT21" s="197"/>
      <c r="AFU21" s="197"/>
      <c r="AFV21" s="197"/>
      <c r="AFW21" s="197"/>
      <c r="AFX21" s="197"/>
      <c r="AFY21" s="197"/>
      <c r="AFZ21" s="197"/>
      <c r="AGA21" s="197"/>
      <c r="AGB21" s="197"/>
      <c r="AGC21" s="197"/>
      <c r="AGD21" s="197"/>
      <c r="AGE21" s="197"/>
      <c r="AGF21" s="197"/>
      <c r="AGG21" s="197"/>
      <c r="AGH21" s="197"/>
      <c r="AGI21" s="197"/>
      <c r="AGJ21" s="197"/>
      <c r="AGK21" s="197"/>
      <c r="AGL21" s="197"/>
      <c r="AGM21" s="197"/>
      <c r="AGN21" s="197"/>
      <c r="AGO21" s="197"/>
      <c r="AGP21" s="197"/>
      <c r="AGQ21" s="197"/>
      <c r="AGR21" s="197"/>
      <c r="AGS21" s="197"/>
      <c r="AGT21" s="197"/>
      <c r="AGU21" s="197"/>
      <c r="AGV21" s="197"/>
      <c r="AGW21" s="197"/>
      <c r="AGX21" s="197"/>
      <c r="AGY21" s="197"/>
      <c r="AGZ21" s="197"/>
      <c r="AHA21" s="197"/>
      <c r="AHB21" s="197"/>
      <c r="AHC21" s="197"/>
      <c r="AHD21" s="197"/>
      <c r="AHE21" s="197"/>
      <c r="AHF21" s="197"/>
      <c r="AHG21" s="197"/>
      <c r="AHH21" s="197"/>
      <c r="AHI21" s="197"/>
      <c r="AHJ21" s="197"/>
      <c r="AHK21" s="197"/>
      <c r="AHL21" s="197"/>
      <c r="AHM21" s="197"/>
      <c r="AHN21" s="197"/>
      <c r="AHO21" s="197"/>
      <c r="AHP21" s="197"/>
      <c r="AHQ21" s="197"/>
      <c r="AHR21" s="197"/>
      <c r="AHS21" s="197"/>
      <c r="AHT21" s="197"/>
      <c r="AHU21" s="197"/>
      <c r="AHV21" s="197"/>
      <c r="AHW21" s="197"/>
      <c r="AHX21" s="197"/>
      <c r="AHY21" s="197"/>
      <c r="AHZ21" s="197"/>
      <c r="AIA21" s="197"/>
      <c r="AIB21" s="197"/>
      <c r="AIC21" s="197"/>
      <c r="AID21" s="197"/>
      <c r="AIE21" s="197"/>
      <c r="AIF21" s="197"/>
      <c r="AIG21" s="197"/>
      <c r="AIH21" s="197"/>
      <c r="AII21" s="197"/>
      <c r="AIJ21" s="197"/>
      <c r="AIK21" s="197"/>
      <c r="AIL21" s="197"/>
      <c r="AIM21" s="197"/>
      <c r="AIN21" s="197"/>
      <c r="AIO21" s="197"/>
      <c r="AIP21" s="197"/>
      <c r="AIQ21" s="197"/>
      <c r="AIR21" s="197"/>
      <c r="AIS21" s="197"/>
      <c r="AIT21" s="197"/>
      <c r="AIU21" s="197"/>
      <c r="AIV21" s="197"/>
      <c r="AIW21" s="197"/>
      <c r="AIX21" s="197"/>
      <c r="AIY21" s="197"/>
      <c r="AIZ21" s="197"/>
      <c r="AJA21" s="197"/>
      <c r="AJB21" s="197"/>
      <c r="AJC21" s="197"/>
      <c r="AJD21" s="197"/>
      <c r="AJE21" s="197"/>
      <c r="AJF21" s="197"/>
      <c r="AJG21" s="197"/>
      <c r="AJH21" s="197"/>
      <c r="AJI21" s="197"/>
      <c r="AJJ21" s="197"/>
      <c r="AJK21" s="197"/>
      <c r="AJL21" s="197"/>
      <c r="AJM21" s="197"/>
      <c r="AJN21" s="197"/>
      <c r="AJO21" s="197"/>
      <c r="AJP21" s="197"/>
      <c r="AJQ21" s="197"/>
      <c r="AJR21" s="197"/>
      <c r="AJS21" s="197"/>
      <c r="AJT21" s="197"/>
      <c r="AJU21" s="197"/>
      <c r="AJV21" s="197"/>
      <c r="AJW21" s="197"/>
      <c r="AJX21" s="197"/>
      <c r="AJY21" s="197"/>
      <c r="AJZ21" s="197"/>
      <c r="AKA21" s="197"/>
      <c r="AKB21" s="197"/>
      <c r="AKC21" s="197"/>
      <c r="AKD21" s="197"/>
      <c r="AKE21" s="197"/>
      <c r="AKF21" s="197"/>
      <c r="AKG21" s="197"/>
      <c r="AKH21" s="197"/>
      <c r="AKI21" s="197"/>
      <c r="AKJ21" s="197"/>
      <c r="AKK21" s="197"/>
      <c r="AKL21" s="197"/>
      <c r="AKM21" s="197"/>
      <c r="AKN21" s="197"/>
      <c r="AKO21" s="197"/>
      <c r="AKP21" s="197"/>
      <c r="AKQ21" s="197"/>
      <c r="AKR21" s="197"/>
      <c r="AKS21" s="197"/>
      <c r="AKT21" s="197"/>
      <c r="AKU21" s="197"/>
      <c r="AKV21" s="197"/>
      <c r="AKW21" s="197"/>
      <c r="AKX21" s="197"/>
      <c r="AKY21" s="197"/>
      <c r="AKZ21" s="197"/>
      <c r="ALA21" s="197"/>
      <c r="ALB21" s="197"/>
      <c r="ALC21" s="197"/>
      <c r="ALD21" s="197"/>
      <c r="ALE21" s="197"/>
      <c r="ALF21" s="197"/>
      <c r="ALG21" s="197"/>
      <c r="ALH21" s="197"/>
      <c r="ALI21" s="197"/>
      <c r="ALJ21" s="197"/>
      <c r="ALK21" s="197"/>
      <c r="ALL21" s="197"/>
      <c r="ALM21" s="197"/>
      <c r="ALN21" s="197"/>
      <c r="ALO21" s="197"/>
      <c r="ALP21" s="197"/>
      <c r="ALQ21" s="197"/>
      <c r="ALR21" s="197"/>
      <c r="ALS21" s="197"/>
      <c r="ALT21" s="197"/>
      <c r="ALU21" s="197"/>
      <c r="ALV21" s="197"/>
      <c r="ALW21" s="197"/>
      <c r="ALX21" s="197"/>
      <c r="ALY21" s="197"/>
      <c r="ALZ21" s="197"/>
      <c r="AMA21" s="197"/>
      <c r="AMB21" s="197"/>
      <c r="AMC21" s="197"/>
      <c r="AMD21" s="197"/>
      <c r="AME21" s="197"/>
      <c r="AMF21" s="197"/>
      <c r="AMG21" s="197"/>
      <c r="AMH21" s="197"/>
      <c r="AMI21" s="197"/>
      <c r="AMJ21" s="197"/>
      <c r="AMK21" s="197"/>
      <c r="AML21" s="197"/>
      <c r="AMM21" s="197"/>
      <c r="AMN21" s="197"/>
      <c r="AMO21" s="197"/>
      <c r="AMP21" s="197"/>
      <c r="AMQ21" s="197"/>
      <c r="AMR21" s="197"/>
      <c r="AMS21" s="197"/>
      <c r="AMT21" s="197"/>
      <c r="AMU21" s="197"/>
      <c r="AMV21" s="197"/>
      <c r="AMW21" s="197"/>
      <c r="AMX21" s="197"/>
      <c r="AMY21" s="197"/>
      <c r="AMZ21" s="197"/>
      <c r="ANA21" s="197"/>
      <c r="ANB21" s="197"/>
      <c r="ANC21" s="197"/>
      <c r="AND21" s="197"/>
      <c r="ANE21" s="197"/>
      <c r="ANF21" s="197"/>
      <c r="ANG21" s="197"/>
      <c r="ANH21" s="197"/>
      <c r="ANI21" s="197"/>
      <c r="ANJ21" s="197"/>
      <c r="ANK21" s="197"/>
      <c r="ANL21" s="197"/>
      <c r="ANM21" s="197"/>
      <c r="ANN21" s="197"/>
      <c r="ANO21" s="197"/>
      <c r="ANP21" s="197"/>
      <c r="ANQ21" s="197"/>
      <c r="ANR21" s="197"/>
      <c r="ANS21" s="197"/>
      <c r="ANT21" s="197"/>
      <c r="ANU21" s="197"/>
      <c r="ANV21" s="197"/>
      <c r="ANW21" s="197"/>
      <c r="ANX21" s="197"/>
      <c r="ANY21" s="197"/>
      <c r="ANZ21" s="197"/>
      <c r="AOA21" s="197"/>
      <c r="AOB21" s="197"/>
      <c r="AOC21" s="197"/>
      <c r="AOD21" s="197"/>
      <c r="AOE21" s="197"/>
      <c r="AOF21" s="197"/>
      <c r="AOG21" s="197"/>
      <c r="AOH21" s="197"/>
      <c r="AOI21" s="197"/>
      <c r="AOJ21" s="197"/>
      <c r="AOK21" s="197"/>
      <c r="AOL21" s="197"/>
      <c r="AOM21" s="197"/>
      <c r="AON21" s="197"/>
      <c r="AOO21" s="197"/>
      <c r="AOP21" s="197"/>
      <c r="AOQ21" s="197"/>
      <c r="AOR21" s="197"/>
      <c r="AOS21" s="197"/>
      <c r="AOT21" s="197"/>
      <c r="AOU21" s="197"/>
      <c r="AOV21" s="197"/>
      <c r="AOW21" s="197"/>
      <c r="AOX21" s="197"/>
      <c r="AOY21" s="197"/>
      <c r="AOZ21" s="197"/>
      <c r="APA21" s="197"/>
      <c r="APB21" s="197"/>
      <c r="APC21" s="197"/>
      <c r="APD21" s="197"/>
      <c r="APE21" s="197"/>
      <c r="APF21" s="197"/>
      <c r="APG21" s="197"/>
      <c r="APH21" s="197"/>
      <c r="API21" s="197"/>
      <c r="APJ21" s="197"/>
      <c r="APK21" s="197"/>
      <c r="APL21" s="197"/>
      <c r="APM21" s="197"/>
      <c r="APN21" s="197"/>
      <c r="APO21" s="197"/>
      <c r="APP21" s="197"/>
      <c r="APQ21" s="197"/>
      <c r="APR21" s="197"/>
      <c r="APS21" s="197"/>
      <c r="APT21" s="197"/>
      <c r="APU21" s="197"/>
      <c r="APV21" s="197"/>
      <c r="APW21" s="197"/>
      <c r="APX21" s="197"/>
      <c r="APY21" s="197"/>
      <c r="APZ21" s="197"/>
      <c r="AQA21" s="197"/>
      <c r="AQB21" s="197"/>
      <c r="AQC21" s="197"/>
      <c r="AQD21" s="197"/>
      <c r="AQE21" s="197"/>
      <c r="AQF21" s="197"/>
      <c r="AQG21" s="197"/>
      <c r="AQH21" s="197"/>
      <c r="AQI21" s="197"/>
      <c r="AQJ21" s="197"/>
      <c r="AQK21" s="197"/>
      <c r="AQL21" s="197"/>
      <c r="AQM21" s="197"/>
      <c r="AQN21" s="197"/>
      <c r="AQO21" s="197"/>
      <c r="AQP21" s="197"/>
      <c r="AQQ21" s="197"/>
      <c r="AQR21" s="197"/>
      <c r="AQS21" s="197"/>
      <c r="AQT21" s="197"/>
      <c r="AQU21" s="197"/>
      <c r="AQV21" s="197"/>
      <c r="AQW21" s="197"/>
      <c r="AQX21" s="197"/>
      <c r="AQY21" s="197"/>
      <c r="AQZ21" s="197"/>
      <c r="ARA21" s="197"/>
      <c r="ARB21" s="197"/>
      <c r="ARC21" s="197"/>
      <c r="ARD21" s="197"/>
      <c r="ARE21" s="197"/>
      <c r="ARF21" s="197"/>
      <c r="ARG21" s="197"/>
      <c r="ARH21" s="197"/>
      <c r="ARI21" s="197"/>
      <c r="ARJ21" s="197"/>
      <c r="ARK21" s="197"/>
      <c r="ARL21" s="197"/>
      <c r="ARM21" s="197"/>
      <c r="ARN21" s="197"/>
      <c r="ARO21" s="197"/>
      <c r="ARP21" s="197"/>
      <c r="ARQ21" s="197"/>
      <c r="ARR21" s="197"/>
      <c r="ARS21" s="197"/>
      <c r="ART21" s="197"/>
      <c r="ARU21" s="197"/>
      <c r="ARV21" s="197"/>
      <c r="ARW21" s="197"/>
      <c r="ARX21" s="197"/>
      <c r="ARY21" s="197"/>
      <c r="ARZ21" s="197"/>
      <c r="ASA21" s="197"/>
      <c r="ASB21" s="197"/>
      <c r="ASC21" s="197"/>
      <c r="ASD21" s="197"/>
      <c r="ASE21" s="197"/>
      <c r="ASF21" s="197"/>
      <c r="ASG21" s="197"/>
      <c r="ASH21" s="197"/>
      <c r="ASI21" s="197"/>
      <c r="ASJ21" s="197"/>
      <c r="ASK21" s="197"/>
      <c r="ASL21" s="197"/>
      <c r="ASM21" s="197"/>
      <c r="ASN21" s="197"/>
      <c r="ASO21" s="197"/>
      <c r="ASP21" s="197"/>
      <c r="ASQ21" s="197"/>
      <c r="ASR21" s="197"/>
      <c r="ASS21" s="197"/>
      <c r="AST21" s="197"/>
      <c r="ASU21" s="197"/>
      <c r="ASV21" s="197"/>
      <c r="ASW21" s="197"/>
      <c r="ASX21" s="197"/>
      <c r="ASY21" s="197"/>
      <c r="ASZ21" s="197"/>
      <c r="ATA21" s="197"/>
      <c r="ATB21" s="197"/>
      <c r="ATC21" s="197"/>
      <c r="ATD21" s="197"/>
      <c r="ATE21" s="197"/>
      <c r="ATF21" s="197"/>
      <c r="ATG21" s="197"/>
      <c r="ATH21" s="197"/>
      <c r="ATI21" s="197"/>
      <c r="ATJ21" s="197"/>
      <c r="ATK21" s="197"/>
      <c r="ATL21" s="197"/>
      <c r="ATM21" s="197"/>
      <c r="ATN21" s="197"/>
      <c r="ATO21" s="197"/>
      <c r="ATP21" s="197"/>
      <c r="ATQ21" s="197"/>
      <c r="ATR21" s="197"/>
      <c r="ATS21" s="197"/>
      <c r="ATT21" s="197"/>
      <c r="ATU21" s="197"/>
      <c r="ATV21" s="197"/>
      <c r="ATW21" s="197"/>
      <c r="ATX21" s="197"/>
      <c r="ATY21" s="197"/>
      <c r="ATZ21" s="197"/>
      <c r="AUA21" s="197"/>
      <c r="AUB21" s="197"/>
      <c r="AUC21" s="197"/>
      <c r="AUD21" s="197"/>
      <c r="AUE21" s="197"/>
      <c r="AUF21" s="197"/>
      <c r="AUG21" s="197"/>
      <c r="AUH21" s="197"/>
      <c r="AUI21" s="197"/>
      <c r="AUJ21" s="197"/>
      <c r="AUK21" s="197"/>
      <c r="AUL21" s="197"/>
      <c r="AUM21" s="197"/>
      <c r="AUN21" s="197"/>
      <c r="AUO21" s="197"/>
      <c r="AUP21" s="197"/>
      <c r="AUQ21" s="197"/>
      <c r="AUR21" s="197"/>
      <c r="AUS21" s="197"/>
      <c r="AUT21" s="197"/>
      <c r="AUU21" s="197"/>
      <c r="AUV21" s="197"/>
      <c r="AUW21" s="197"/>
      <c r="AUX21" s="197"/>
      <c r="AUY21" s="197"/>
      <c r="AUZ21" s="197"/>
      <c r="AVA21" s="197"/>
      <c r="AVB21" s="197"/>
      <c r="AVC21" s="197"/>
      <c r="AVD21" s="197"/>
      <c r="AVE21" s="197"/>
      <c r="AVF21" s="197"/>
      <c r="AVG21" s="197"/>
      <c r="AVH21" s="197"/>
      <c r="AVI21" s="197"/>
      <c r="AVJ21" s="197"/>
      <c r="AVK21" s="197"/>
      <c r="AVL21" s="197"/>
      <c r="AVM21" s="197"/>
      <c r="AVN21" s="197"/>
      <c r="AVO21" s="197"/>
      <c r="AVP21" s="197"/>
      <c r="AVQ21" s="197"/>
      <c r="AVR21" s="197"/>
      <c r="AVS21" s="197"/>
      <c r="AVT21" s="197"/>
      <c r="AVU21" s="197"/>
      <c r="AVV21" s="197"/>
      <c r="AVW21" s="197"/>
      <c r="AVX21" s="197"/>
      <c r="AVY21" s="197"/>
      <c r="AVZ21" s="197"/>
      <c r="AWA21" s="197"/>
      <c r="AWB21" s="197"/>
      <c r="AWC21" s="197"/>
      <c r="AWD21" s="197"/>
      <c r="AWE21" s="197"/>
      <c r="AWF21" s="197"/>
      <c r="AWG21" s="197"/>
      <c r="AWH21" s="197"/>
      <c r="AWI21" s="197"/>
      <c r="AWJ21" s="197"/>
      <c r="AWK21" s="197"/>
      <c r="AWL21" s="197"/>
      <c r="AWM21" s="197"/>
      <c r="AWN21" s="197"/>
      <c r="AWO21" s="197"/>
      <c r="AWP21" s="197"/>
      <c r="AWQ21" s="197"/>
      <c r="AWR21" s="197"/>
      <c r="AWS21" s="197"/>
      <c r="AWT21" s="197"/>
      <c r="AWU21" s="197"/>
      <c r="AWV21" s="197"/>
      <c r="AWW21" s="197"/>
      <c r="AWX21" s="197"/>
      <c r="AWY21" s="197"/>
      <c r="AWZ21" s="197"/>
      <c r="AXA21" s="197"/>
      <c r="AXB21" s="197"/>
      <c r="AXC21" s="197"/>
      <c r="AXD21" s="197"/>
      <c r="AXE21" s="197"/>
      <c r="AXF21" s="197"/>
      <c r="AXG21" s="197"/>
      <c r="AXH21" s="197"/>
      <c r="AXI21" s="197"/>
      <c r="AXJ21" s="197"/>
      <c r="AXK21" s="197"/>
      <c r="AXL21" s="197"/>
      <c r="AXM21" s="197"/>
      <c r="AXN21" s="197"/>
      <c r="AXO21" s="197"/>
      <c r="AXP21" s="197"/>
      <c r="AXQ21" s="197"/>
      <c r="AXR21" s="197"/>
      <c r="AXS21" s="197"/>
      <c r="AXT21" s="197"/>
      <c r="AXU21" s="197"/>
      <c r="AXV21" s="197"/>
      <c r="AXW21" s="197"/>
      <c r="AXX21" s="197"/>
      <c r="AXY21" s="197"/>
      <c r="AXZ21" s="197"/>
      <c r="AYA21" s="197"/>
      <c r="AYB21" s="197"/>
      <c r="AYC21" s="197"/>
      <c r="AYD21" s="197"/>
      <c r="AYE21" s="197"/>
      <c r="AYF21" s="197"/>
      <c r="AYG21" s="197"/>
      <c r="AYH21" s="197"/>
      <c r="AYI21" s="197"/>
      <c r="AYJ21" s="197"/>
      <c r="AYK21" s="197"/>
      <c r="AYL21" s="197"/>
      <c r="AYM21" s="197"/>
      <c r="AYN21" s="197"/>
      <c r="AYO21" s="197"/>
      <c r="AYP21" s="197"/>
      <c r="AYQ21" s="197"/>
      <c r="AYR21" s="197"/>
      <c r="AYS21" s="197"/>
      <c r="AYT21" s="197"/>
      <c r="AYU21" s="197"/>
      <c r="AYV21" s="197"/>
      <c r="AYW21" s="197"/>
      <c r="AYX21" s="197"/>
      <c r="AYY21" s="197"/>
      <c r="AYZ21" s="197"/>
      <c r="AZA21" s="197"/>
      <c r="AZB21" s="197"/>
      <c r="AZC21" s="197"/>
      <c r="AZD21" s="197"/>
      <c r="AZE21" s="197"/>
      <c r="AZF21" s="197"/>
      <c r="AZG21" s="197"/>
      <c r="AZH21" s="197"/>
      <c r="AZI21" s="197"/>
      <c r="AZJ21" s="197"/>
      <c r="AZK21" s="197"/>
      <c r="AZL21" s="197"/>
      <c r="AZM21" s="197"/>
      <c r="AZN21" s="197"/>
      <c r="AZO21" s="197"/>
      <c r="AZP21" s="197"/>
      <c r="AZQ21" s="197"/>
      <c r="AZR21" s="197"/>
      <c r="AZS21" s="197"/>
      <c r="AZT21" s="197"/>
      <c r="AZU21" s="197"/>
      <c r="AZV21" s="197"/>
      <c r="AZW21" s="197"/>
      <c r="AZX21" s="197"/>
      <c r="AZY21" s="197"/>
      <c r="AZZ21" s="197"/>
      <c r="BAA21" s="197"/>
      <c r="BAB21" s="197"/>
      <c r="BAC21" s="197"/>
      <c r="BAD21" s="197"/>
      <c r="BAE21" s="197"/>
      <c r="BAF21" s="197"/>
      <c r="BAG21" s="197"/>
      <c r="BAH21" s="197"/>
      <c r="BAI21" s="197"/>
      <c r="BAJ21" s="197"/>
      <c r="BAK21" s="197"/>
      <c r="BAL21" s="197"/>
      <c r="BAM21" s="197"/>
      <c r="BAN21" s="197"/>
      <c r="BAO21" s="197"/>
      <c r="BAP21" s="197"/>
      <c r="BAQ21" s="197"/>
      <c r="BAR21" s="197"/>
      <c r="BAS21" s="197"/>
      <c r="BAT21" s="197"/>
      <c r="BAU21" s="197"/>
      <c r="BAV21" s="197"/>
      <c r="BAW21" s="197"/>
      <c r="BAX21" s="197"/>
      <c r="BAY21" s="197"/>
      <c r="BAZ21" s="197"/>
      <c r="BBA21" s="197"/>
      <c r="BBB21" s="197"/>
      <c r="BBC21" s="197"/>
      <c r="BBD21" s="197"/>
      <c r="BBE21" s="197"/>
      <c r="BBF21" s="197"/>
      <c r="BBG21" s="197"/>
      <c r="BBH21" s="197"/>
      <c r="BBI21" s="197"/>
      <c r="BBJ21" s="197"/>
      <c r="BBK21" s="197"/>
      <c r="BBL21" s="197"/>
      <c r="BBM21" s="197"/>
      <c r="BBN21" s="197"/>
      <c r="BBO21" s="197"/>
      <c r="BBP21" s="197"/>
      <c r="BBQ21" s="197"/>
      <c r="BBR21" s="197"/>
      <c r="BBS21" s="197"/>
      <c r="BBT21" s="197"/>
      <c r="BBU21" s="197"/>
      <c r="BBV21" s="197"/>
      <c r="BBW21" s="197"/>
      <c r="BBX21" s="197"/>
      <c r="BBY21" s="197"/>
      <c r="BBZ21" s="197"/>
      <c r="BCA21" s="197"/>
      <c r="BCB21" s="197"/>
      <c r="BCC21" s="197"/>
      <c r="BCD21" s="197"/>
      <c r="BCE21" s="197"/>
      <c r="BCF21" s="197"/>
      <c r="BCG21" s="197"/>
      <c r="BCH21" s="197"/>
      <c r="BCI21" s="197"/>
      <c r="BCJ21" s="197"/>
      <c r="BCK21" s="197"/>
      <c r="BCL21" s="197"/>
      <c r="BCM21" s="197"/>
      <c r="BCN21" s="197"/>
      <c r="BCO21" s="197"/>
      <c r="BCP21" s="197"/>
      <c r="BCQ21" s="197"/>
      <c r="BCR21" s="197"/>
      <c r="BCS21" s="197"/>
      <c r="BCT21" s="197"/>
      <c r="BCU21" s="197"/>
      <c r="BCV21" s="197"/>
      <c r="BCW21" s="197"/>
      <c r="BCX21" s="197"/>
      <c r="BCY21" s="197"/>
      <c r="BCZ21" s="197"/>
      <c r="BDA21" s="197"/>
      <c r="BDB21" s="197"/>
      <c r="BDC21" s="197"/>
      <c r="BDD21" s="197"/>
      <c r="BDE21" s="197"/>
      <c r="BDF21" s="197"/>
      <c r="BDG21" s="197"/>
      <c r="BDH21" s="197"/>
      <c r="BDI21" s="197"/>
      <c r="BDJ21" s="197"/>
      <c r="BDK21" s="197"/>
      <c r="BDL21" s="197"/>
      <c r="BDM21" s="197"/>
      <c r="BDN21" s="197"/>
      <c r="BDO21" s="197"/>
      <c r="BDP21" s="197"/>
      <c r="BDQ21" s="197"/>
      <c r="BDR21" s="197"/>
      <c r="BDS21" s="197"/>
      <c r="BDT21" s="197"/>
      <c r="BDU21" s="197"/>
      <c r="BDV21" s="197"/>
      <c r="BDW21" s="197"/>
      <c r="BDX21" s="197"/>
      <c r="BDY21" s="197"/>
      <c r="BDZ21" s="197"/>
      <c r="BEA21" s="197"/>
      <c r="BEB21" s="197"/>
      <c r="BEC21" s="197"/>
      <c r="BED21" s="197"/>
      <c r="BEE21" s="197"/>
      <c r="BEF21" s="197"/>
      <c r="BEG21" s="197"/>
      <c r="BEH21" s="197"/>
      <c r="BEI21" s="197"/>
      <c r="BEJ21" s="197"/>
      <c r="BEK21" s="197"/>
      <c r="BEL21" s="197"/>
      <c r="BEM21" s="197"/>
      <c r="BEN21" s="197"/>
      <c r="BEO21" s="197"/>
      <c r="BEP21" s="197"/>
      <c r="BEQ21" s="197"/>
      <c r="BER21" s="197"/>
      <c r="BES21" s="197"/>
      <c r="BET21" s="197"/>
      <c r="BEU21" s="197"/>
      <c r="BEV21" s="197"/>
      <c r="BEW21" s="197"/>
      <c r="BEX21" s="197"/>
      <c r="BEY21" s="197"/>
      <c r="BEZ21" s="197"/>
      <c r="BFA21" s="197"/>
      <c r="BFB21" s="197"/>
      <c r="BFC21" s="197"/>
      <c r="BFD21" s="197"/>
      <c r="BFE21" s="197"/>
      <c r="BFF21" s="197"/>
      <c r="BFG21" s="197"/>
      <c r="BFH21" s="197"/>
      <c r="BFI21" s="197"/>
      <c r="BFJ21" s="197"/>
      <c r="BFK21" s="197"/>
      <c r="BFL21" s="197"/>
      <c r="BFM21" s="197"/>
      <c r="BFN21" s="197"/>
      <c r="BFO21" s="197"/>
      <c r="BFP21" s="197"/>
      <c r="BFQ21" s="197"/>
      <c r="BFR21" s="197"/>
      <c r="BFS21" s="197"/>
      <c r="BFT21" s="197"/>
      <c r="BFU21" s="197"/>
      <c r="BFV21" s="197"/>
      <c r="BFW21" s="197"/>
      <c r="BFX21" s="197"/>
      <c r="BFY21" s="197"/>
      <c r="BFZ21" s="197"/>
      <c r="BGA21" s="197"/>
      <c r="BGB21" s="197"/>
      <c r="BGC21" s="197"/>
      <c r="BGD21" s="197"/>
      <c r="BGE21" s="197"/>
      <c r="BGF21" s="197"/>
      <c r="BGG21" s="197"/>
      <c r="BGH21" s="197"/>
      <c r="BGI21" s="197"/>
      <c r="BGJ21" s="197"/>
      <c r="BGK21" s="197"/>
      <c r="BGL21" s="197"/>
      <c r="BGM21" s="197"/>
      <c r="BGN21" s="197"/>
      <c r="BGO21" s="197"/>
      <c r="BGP21" s="197"/>
      <c r="BGQ21" s="197"/>
      <c r="BGR21" s="197"/>
      <c r="BGS21" s="197"/>
      <c r="BGT21" s="197"/>
      <c r="BGU21" s="197"/>
      <c r="BGV21" s="197"/>
      <c r="BGW21" s="197"/>
      <c r="BGX21" s="197"/>
      <c r="BGY21" s="197"/>
      <c r="BGZ21" s="197"/>
      <c r="BHA21" s="197"/>
      <c r="BHB21" s="197"/>
      <c r="BHC21" s="197"/>
      <c r="BHD21" s="197"/>
      <c r="BHE21" s="197"/>
      <c r="BHF21" s="197"/>
      <c r="BHG21" s="197"/>
      <c r="BHH21" s="197"/>
      <c r="BHI21" s="197"/>
      <c r="BHJ21" s="197"/>
      <c r="BHK21" s="197"/>
      <c r="BHL21" s="197"/>
      <c r="BHM21" s="197"/>
      <c r="BHN21" s="197"/>
      <c r="BHO21" s="197"/>
      <c r="BHP21" s="197"/>
      <c r="BHQ21" s="197"/>
      <c r="BHR21" s="197"/>
      <c r="BHS21" s="197"/>
      <c r="BHT21" s="197"/>
      <c r="BHU21" s="197"/>
      <c r="BHV21" s="197"/>
      <c r="BHW21" s="197"/>
      <c r="BHX21" s="197"/>
      <c r="BHY21" s="197"/>
      <c r="BHZ21" s="197"/>
      <c r="BIA21" s="197"/>
      <c r="BIB21" s="197"/>
      <c r="BIC21" s="197"/>
      <c r="BID21" s="197"/>
      <c r="BIE21" s="197"/>
      <c r="BIF21" s="197"/>
      <c r="BIG21" s="197"/>
      <c r="BIH21" s="197"/>
      <c r="BII21" s="197"/>
      <c r="BIJ21" s="197"/>
      <c r="BIK21" s="197"/>
      <c r="BIL21" s="197"/>
      <c r="BIM21" s="197"/>
      <c r="BIN21" s="197"/>
      <c r="BIO21" s="197"/>
      <c r="BIP21" s="197"/>
      <c r="BIQ21" s="197"/>
      <c r="BIR21" s="197"/>
      <c r="BIS21" s="197"/>
      <c r="BIT21" s="197"/>
      <c r="BIU21" s="197"/>
      <c r="BIV21" s="197"/>
      <c r="BIW21" s="197"/>
      <c r="BIX21" s="197"/>
      <c r="BIY21" s="197"/>
      <c r="BIZ21" s="197"/>
      <c r="BJA21" s="197"/>
      <c r="BJB21" s="197"/>
      <c r="BJC21" s="197"/>
      <c r="BJD21" s="197"/>
      <c r="BJE21" s="197"/>
      <c r="BJF21" s="197"/>
      <c r="BJG21" s="197"/>
      <c r="BJH21" s="197"/>
      <c r="BJI21" s="197"/>
      <c r="BJJ21" s="197"/>
      <c r="BJK21" s="197"/>
      <c r="BJL21" s="197"/>
      <c r="BJM21" s="197"/>
      <c r="BJN21" s="197"/>
      <c r="BJO21" s="197"/>
      <c r="BJP21" s="197"/>
      <c r="BJQ21" s="197"/>
      <c r="BJR21" s="197"/>
      <c r="BJS21" s="197"/>
      <c r="BJT21" s="197"/>
      <c r="BJU21" s="197"/>
      <c r="BJV21" s="197"/>
      <c r="BJW21" s="197"/>
      <c r="BJX21" s="197"/>
      <c r="BJY21" s="197"/>
      <c r="BJZ21" s="197"/>
      <c r="BKA21" s="197"/>
      <c r="BKB21" s="197"/>
      <c r="BKC21" s="197"/>
      <c r="BKD21" s="197"/>
      <c r="BKE21" s="197"/>
      <c r="BKF21" s="197"/>
      <c r="BKG21" s="197"/>
      <c r="BKH21" s="197"/>
      <c r="BKI21" s="197"/>
      <c r="BKJ21" s="197"/>
      <c r="BKK21" s="197"/>
      <c r="BKL21" s="197"/>
      <c r="BKM21" s="197"/>
      <c r="BKN21" s="197"/>
      <c r="BKO21" s="197"/>
      <c r="BKP21" s="197"/>
      <c r="BKQ21" s="197"/>
      <c r="BKR21" s="197"/>
      <c r="BKS21" s="197"/>
      <c r="BKT21" s="197"/>
      <c r="BKU21" s="197"/>
      <c r="BKV21" s="197"/>
      <c r="BKW21" s="197"/>
      <c r="BKX21" s="197"/>
      <c r="BKY21" s="197"/>
      <c r="BKZ21" s="197"/>
      <c r="BLA21" s="197"/>
      <c r="BLB21" s="197"/>
      <c r="BLC21" s="197"/>
      <c r="BLD21" s="197"/>
      <c r="BLE21" s="197"/>
      <c r="BLF21" s="197"/>
      <c r="BLG21" s="197"/>
      <c r="BLH21" s="197"/>
      <c r="BLI21" s="197"/>
      <c r="BLJ21" s="197"/>
      <c r="BLK21" s="197"/>
      <c r="BLL21" s="197"/>
      <c r="BLM21" s="197"/>
      <c r="BLN21" s="197"/>
      <c r="BLO21" s="197"/>
      <c r="BLP21" s="197"/>
      <c r="BLQ21" s="197"/>
      <c r="BLR21" s="197"/>
      <c r="BLS21" s="197"/>
      <c r="BLT21" s="197"/>
      <c r="BLU21" s="197"/>
      <c r="BLV21" s="197"/>
      <c r="BLW21" s="197"/>
      <c r="BLX21" s="197"/>
      <c r="BLY21" s="197"/>
      <c r="BLZ21" s="197"/>
      <c r="BMA21" s="197"/>
      <c r="BMB21" s="197"/>
      <c r="BMC21" s="197"/>
      <c r="BMD21" s="197"/>
      <c r="BME21" s="197"/>
      <c r="BMF21" s="197"/>
      <c r="BMG21" s="197"/>
      <c r="BMH21" s="197"/>
      <c r="BMI21" s="197"/>
      <c r="BMJ21" s="197"/>
      <c r="BMK21" s="197"/>
      <c r="BML21" s="197"/>
      <c r="BMM21" s="197"/>
      <c r="BMN21" s="197"/>
      <c r="BMO21" s="197"/>
      <c r="BMP21" s="197"/>
      <c r="BMQ21" s="197"/>
      <c r="BMR21" s="197"/>
      <c r="BMS21" s="197"/>
      <c r="BMT21" s="197"/>
      <c r="BMU21" s="197"/>
      <c r="BMV21" s="197"/>
      <c r="BMW21" s="197"/>
      <c r="BMX21" s="197"/>
      <c r="BMY21" s="197"/>
      <c r="BMZ21" s="197"/>
      <c r="BNA21" s="197"/>
      <c r="BNB21" s="197"/>
      <c r="BNC21" s="197"/>
      <c r="BND21" s="197"/>
      <c r="BNE21" s="197"/>
      <c r="BNF21" s="197"/>
      <c r="BNG21" s="197"/>
      <c r="BNH21" s="197"/>
      <c r="BNI21" s="197"/>
      <c r="BNJ21" s="197"/>
      <c r="BNK21" s="197"/>
      <c r="BNL21" s="197"/>
      <c r="BNM21" s="197"/>
      <c r="BNN21" s="197"/>
      <c r="BNO21" s="197"/>
      <c r="BNP21" s="197"/>
      <c r="BNQ21" s="197"/>
      <c r="BNR21" s="197"/>
      <c r="BNS21" s="197"/>
      <c r="BNT21" s="197"/>
      <c r="BNU21" s="197"/>
      <c r="BNV21" s="197"/>
      <c r="BNW21" s="197"/>
      <c r="BNX21" s="197"/>
      <c r="BNY21" s="197"/>
      <c r="BNZ21" s="197"/>
      <c r="BOA21" s="197"/>
      <c r="BOB21" s="197"/>
      <c r="BOC21" s="197"/>
      <c r="BOD21" s="197"/>
      <c r="BOE21" s="197"/>
      <c r="BOF21" s="197"/>
      <c r="BOG21" s="197"/>
      <c r="BOH21" s="197"/>
      <c r="BOI21" s="197"/>
      <c r="BOJ21" s="197"/>
      <c r="BOK21" s="197"/>
      <c r="BOL21" s="197"/>
      <c r="BOM21" s="197"/>
      <c r="BON21" s="197"/>
      <c r="BOO21" s="197"/>
      <c r="BOP21" s="197"/>
      <c r="BOQ21" s="197"/>
      <c r="BOR21" s="197"/>
      <c r="BOS21" s="197"/>
      <c r="BOT21" s="197"/>
      <c r="BOU21" s="197"/>
      <c r="BOV21" s="197"/>
      <c r="BOW21" s="197"/>
      <c r="BOX21" s="197"/>
      <c r="BOY21" s="197"/>
      <c r="BOZ21" s="197"/>
      <c r="BPA21" s="197"/>
      <c r="BPB21" s="197"/>
      <c r="BPC21" s="197"/>
      <c r="BPD21" s="197"/>
      <c r="BPE21" s="197"/>
      <c r="BPF21" s="197"/>
      <c r="BPG21" s="197"/>
      <c r="BPH21" s="197"/>
      <c r="BPI21" s="197"/>
      <c r="BPJ21" s="197"/>
      <c r="BPK21" s="197"/>
      <c r="BPL21" s="197"/>
      <c r="BPM21" s="197"/>
      <c r="BPN21" s="197"/>
      <c r="BPO21" s="197"/>
      <c r="BPP21" s="197"/>
      <c r="BPQ21" s="197"/>
      <c r="BPR21" s="197"/>
      <c r="BPS21" s="197"/>
      <c r="BPT21" s="197"/>
      <c r="BPU21" s="197"/>
      <c r="BPV21" s="197"/>
      <c r="BPW21" s="197"/>
      <c r="BPX21" s="197"/>
      <c r="BPY21" s="197"/>
      <c r="BPZ21" s="197"/>
      <c r="BQA21" s="197"/>
      <c r="BQB21" s="197"/>
      <c r="BQC21" s="197"/>
      <c r="BQD21" s="197"/>
      <c r="BQE21" s="197"/>
      <c r="BQF21" s="197"/>
      <c r="BQG21" s="197"/>
      <c r="BQH21" s="197"/>
      <c r="BQI21" s="197"/>
      <c r="BQJ21" s="197"/>
      <c r="BQK21" s="197"/>
      <c r="BQL21" s="197"/>
      <c r="BQM21" s="197"/>
      <c r="BQN21" s="197"/>
      <c r="BQO21" s="197"/>
      <c r="BQP21" s="197"/>
      <c r="BQQ21" s="197"/>
      <c r="BQR21" s="197"/>
      <c r="BQS21" s="197"/>
      <c r="BQT21" s="197"/>
      <c r="BQU21" s="197"/>
      <c r="BQV21" s="197"/>
      <c r="BQW21" s="197"/>
      <c r="BQX21" s="197"/>
      <c r="BQY21" s="197"/>
      <c r="BQZ21" s="197"/>
      <c r="BRA21" s="197"/>
      <c r="BRB21" s="197"/>
      <c r="BRC21" s="197"/>
      <c r="BRD21" s="197"/>
      <c r="BRE21" s="197"/>
      <c r="BRF21" s="197"/>
      <c r="BRG21" s="197"/>
      <c r="BRH21" s="197"/>
      <c r="BRI21" s="197"/>
      <c r="BRJ21" s="197"/>
      <c r="BRK21" s="197"/>
      <c r="BRL21" s="197"/>
      <c r="BRM21" s="197"/>
      <c r="BRN21" s="197"/>
      <c r="BRO21" s="197"/>
      <c r="BRP21" s="197"/>
      <c r="BRQ21" s="197"/>
      <c r="BRR21" s="197"/>
      <c r="BRS21" s="197"/>
      <c r="BRT21" s="197"/>
      <c r="BRU21" s="197"/>
      <c r="BRV21" s="197"/>
      <c r="BRW21" s="197"/>
      <c r="BRX21" s="197"/>
      <c r="BRY21" s="197"/>
      <c r="BRZ21" s="197"/>
      <c r="BSA21" s="197"/>
      <c r="BSB21" s="197"/>
      <c r="BSC21" s="197"/>
      <c r="BSD21" s="197"/>
      <c r="BSE21" s="197"/>
      <c r="BSF21" s="197"/>
      <c r="BSG21" s="197"/>
      <c r="BSH21" s="197"/>
      <c r="BSI21" s="197"/>
      <c r="BSJ21" s="197"/>
      <c r="BSK21" s="197"/>
      <c r="BSL21" s="197"/>
      <c r="BSM21" s="197"/>
      <c r="BSN21" s="197"/>
      <c r="BSO21" s="197"/>
      <c r="BSP21" s="197"/>
      <c r="BSQ21" s="197"/>
      <c r="BSR21" s="197"/>
      <c r="BSS21" s="197"/>
      <c r="BST21" s="197"/>
      <c r="BSU21" s="197"/>
      <c r="BSV21" s="197"/>
      <c r="BSW21" s="197"/>
      <c r="BSX21" s="197"/>
      <c r="BSY21" s="197"/>
      <c r="BSZ21" s="197"/>
      <c r="BTA21" s="197"/>
      <c r="BTB21" s="197"/>
      <c r="BTC21" s="197"/>
      <c r="BTD21" s="197"/>
      <c r="BTE21" s="197"/>
      <c r="BTF21" s="197"/>
      <c r="BTG21" s="197"/>
      <c r="BTH21" s="197"/>
      <c r="BTI21" s="197"/>
      <c r="BTJ21" s="197"/>
      <c r="BTK21" s="197"/>
      <c r="BTL21" s="197"/>
      <c r="BTM21" s="197"/>
      <c r="BTN21" s="197"/>
      <c r="BTO21" s="197"/>
      <c r="BTP21" s="197"/>
      <c r="BTQ21" s="197"/>
      <c r="BTR21" s="197"/>
      <c r="BTS21" s="197"/>
      <c r="BTT21" s="197"/>
      <c r="BTU21" s="197"/>
      <c r="BTV21" s="197"/>
      <c r="BTW21" s="197"/>
      <c r="BTX21" s="197"/>
      <c r="BTY21" s="197"/>
      <c r="BTZ21" s="197"/>
      <c r="BUA21" s="197"/>
      <c r="BUB21" s="197"/>
      <c r="BUC21" s="197"/>
      <c r="BUD21" s="197"/>
      <c r="BUE21" s="197"/>
      <c r="BUF21" s="197"/>
      <c r="BUG21" s="197"/>
      <c r="BUH21" s="197"/>
      <c r="BUI21" s="197"/>
      <c r="BUJ21" s="197"/>
      <c r="BUK21" s="197"/>
      <c r="BUL21" s="197"/>
      <c r="BUM21" s="197"/>
      <c r="BUN21" s="197"/>
      <c r="BUO21" s="197"/>
      <c r="BUP21" s="197"/>
      <c r="BUQ21" s="197"/>
      <c r="BUR21" s="197"/>
      <c r="BUS21" s="197"/>
      <c r="BUT21" s="197"/>
      <c r="BUU21" s="197"/>
      <c r="BUV21" s="197"/>
      <c r="BUW21" s="197"/>
      <c r="BUX21" s="197"/>
      <c r="BUY21" s="197"/>
      <c r="BUZ21" s="197"/>
      <c r="BVA21" s="197"/>
      <c r="BVB21" s="197"/>
      <c r="BVC21" s="197"/>
      <c r="BVD21" s="197"/>
      <c r="BVE21" s="197"/>
      <c r="BVF21" s="197"/>
      <c r="BVG21" s="197"/>
      <c r="BVH21" s="197"/>
      <c r="BVI21" s="197"/>
      <c r="BVJ21" s="197"/>
      <c r="BVK21" s="197"/>
      <c r="BVL21" s="197"/>
      <c r="BVM21" s="197"/>
      <c r="BVN21" s="197"/>
      <c r="BVO21" s="197"/>
      <c r="BVP21" s="197"/>
      <c r="BVQ21" s="197"/>
      <c r="BVR21" s="197"/>
      <c r="BVS21" s="197"/>
      <c r="BVT21" s="197"/>
      <c r="BVU21" s="197"/>
      <c r="BVV21" s="197"/>
      <c r="BVW21" s="197"/>
      <c r="BVX21" s="197"/>
      <c r="BVY21" s="197"/>
      <c r="BVZ21" s="197"/>
      <c r="BWA21" s="197"/>
      <c r="BWB21" s="197"/>
      <c r="BWC21" s="197"/>
      <c r="BWD21" s="197"/>
      <c r="BWE21" s="197"/>
      <c r="BWF21" s="197"/>
      <c r="BWG21" s="197"/>
      <c r="BWH21" s="197"/>
      <c r="BWI21" s="197"/>
      <c r="BWJ21" s="197"/>
      <c r="BWK21" s="197"/>
      <c r="BWL21" s="197"/>
      <c r="BWM21" s="197"/>
      <c r="BWN21" s="197"/>
      <c r="BWO21" s="197"/>
      <c r="BWP21" s="197"/>
      <c r="BWQ21" s="197"/>
      <c r="BWR21" s="197"/>
      <c r="BWS21" s="197"/>
      <c r="BWT21" s="197"/>
      <c r="BWU21" s="197"/>
      <c r="BWV21" s="197"/>
      <c r="BWW21" s="197"/>
      <c r="BWX21" s="197"/>
      <c r="BWY21" s="197"/>
      <c r="BWZ21" s="197"/>
      <c r="BXA21" s="197"/>
      <c r="BXB21" s="197"/>
      <c r="BXC21" s="197"/>
      <c r="BXD21" s="197"/>
      <c r="BXE21" s="197"/>
      <c r="BXF21" s="197"/>
      <c r="BXG21" s="197"/>
      <c r="BXH21" s="197"/>
      <c r="BXI21" s="197"/>
      <c r="BXJ21" s="197"/>
      <c r="BXK21" s="197"/>
      <c r="BXL21" s="197"/>
      <c r="BXM21" s="197"/>
      <c r="BXN21" s="197"/>
      <c r="BXO21" s="197"/>
      <c r="BXP21" s="197"/>
      <c r="BXQ21" s="197"/>
      <c r="BXR21" s="197"/>
      <c r="BXS21" s="197"/>
      <c r="BXT21" s="197"/>
      <c r="BXU21" s="197"/>
      <c r="BXV21" s="197"/>
      <c r="BXW21" s="197"/>
      <c r="BXX21" s="197"/>
      <c r="BXY21" s="197"/>
      <c r="BXZ21" s="197"/>
      <c r="BYA21" s="197"/>
      <c r="BYB21" s="197"/>
      <c r="BYC21" s="197"/>
      <c r="BYD21" s="197"/>
      <c r="BYE21" s="197"/>
      <c r="BYF21" s="197"/>
      <c r="BYG21" s="197"/>
      <c r="BYH21" s="197"/>
      <c r="BYI21" s="197"/>
      <c r="BYJ21" s="197"/>
      <c r="BYK21" s="197"/>
      <c r="BYL21" s="197"/>
      <c r="BYM21" s="197"/>
      <c r="BYN21" s="197"/>
      <c r="BYO21" s="197"/>
      <c r="BYP21" s="197"/>
      <c r="BYQ21" s="197"/>
      <c r="BYR21" s="197"/>
      <c r="BYS21" s="197"/>
      <c r="BYT21" s="197"/>
      <c r="BYU21" s="197"/>
      <c r="BYV21" s="197"/>
      <c r="BYW21" s="197"/>
      <c r="BYX21" s="197"/>
      <c r="BYY21" s="197"/>
      <c r="BYZ21" s="197"/>
      <c r="BZA21" s="197"/>
      <c r="BZB21" s="197"/>
      <c r="BZC21" s="197"/>
      <c r="BZD21" s="197"/>
      <c r="BZE21" s="197"/>
      <c r="BZF21" s="197"/>
      <c r="BZG21" s="197"/>
      <c r="BZH21" s="197"/>
      <c r="BZI21" s="197"/>
      <c r="BZJ21" s="197"/>
      <c r="BZK21" s="197"/>
      <c r="BZL21" s="197"/>
      <c r="BZM21" s="197"/>
      <c r="BZN21" s="197"/>
      <c r="BZO21" s="197"/>
      <c r="BZP21" s="197"/>
      <c r="BZQ21" s="197"/>
      <c r="BZR21" s="197"/>
      <c r="BZS21" s="197"/>
      <c r="BZT21" s="197"/>
      <c r="BZU21" s="197"/>
      <c r="BZV21" s="197"/>
      <c r="BZW21" s="197"/>
      <c r="BZX21" s="197"/>
      <c r="BZY21" s="197"/>
      <c r="BZZ21" s="197"/>
      <c r="CAA21" s="197"/>
      <c r="CAB21" s="197"/>
      <c r="CAC21" s="197"/>
      <c r="CAD21" s="197"/>
      <c r="CAE21" s="197"/>
      <c r="CAF21" s="197"/>
      <c r="CAG21" s="197"/>
      <c r="CAH21" s="197"/>
      <c r="CAI21" s="197"/>
      <c r="CAJ21" s="197"/>
      <c r="CAK21" s="197"/>
      <c r="CAL21" s="197"/>
      <c r="CAM21" s="197"/>
      <c r="CAN21" s="197"/>
      <c r="CAO21" s="197"/>
      <c r="CAP21" s="197"/>
      <c r="CAQ21" s="197"/>
      <c r="CAR21" s="197"/>
      <c r="CAS21" s="197"/>
      <c r="CAT21" s="197"/>
      <c r="CAU21" s="197"/>
      <c r="CAV21" s="197"/>
      <c r="CAW21" s="197"/>
      <c r="CAX21" s="197"/>
      <c r="CAY21" s="197"/>
      <c r="CAZ21" s="197"/>
      <c r="CBA21" s="197"/>
      <c r="CBB21" s="197"/>
      <c r="CBC21" s="197"/>
      <c r="CBD21" s="197"/>
      <c r="CBE21" s="197"/>
      <c r="CBF21" s="197"/>
      <c r="CBG21" s="197"/>
      <c r="CBH21" s="197"/>
      <c r="CBI21" s="197"/>
      <c r="CBJ21" s="197"/>
      <c r="CBK21" s="197"/>
      <c r="CBL21" s="197"/>
      <c r="CBM21" s="197"/>
      <c r="CBN21" s="197"/>
      <c r="CBO21" s="197"/>
      <c r="CBP21" s="197"/>
      <c r="CBQ21" s="197"/>
      <c r="CBR21" s="197"/>
      <c r="CBS21" s="197"/>
      <c r="CBT21" s="197"/>
      <c r="CBU21" s="197"/>
      <c r="CBV21" s="197"/>
      <c r="CBW21" s="197"/>
      <c r="CBX21" s="197"/>
      <c r="CBY21" s="197"/>
      <c r="CBZ21" s="197"/>
      <c r="CCA21" s="197"/>
      <c r="CCB21" s="197"/>
      <c r="CCC21" s="197"/>
      <c r="CCD21" s="197"/>
      <c r="CCE21" s="197"/>
      <c r="CCF21" s="197"/>
      <c r="CCG21" s="197"/>
      <c r="CCH21" s="197"/>
      <c r="CCI21" s="197"/>
      <c r="CCJ21" s="197"/>
      <c r="CCK21" s="197"/>
      <c r="CCL21" s="197"/>
      <c r="CCM21" s="197"/>
      <c r="CCN21" s="197"/>
      <c r="CCO21" s="197"/>
      <c r="CCP21" s="197"/>
      <c r="CCQ21" s="197"/>
      <c r="CCR21" s="197"/>
      <c r="CCS21" s="197"/>
      <c r="CCT21" s="197"/>
      <c r="CCU21" s="197"/>
      <c r="CCV21" s="197"/>
      <c r="CCW21" s="197"/>
      <c r="CCX21" s="197"/>
      <c r="CCY21" s="197"/>
      <c r="CCZ21" s="197"/>
      <c r="CDA21" s="197"/>
      <c r="CDB21" s="197"/>
      <c r="CDC21" s="197"/>
      <c r="CDD21" s="197"/>
      <c r="CDE21" s="197"/>
      <c r="CDF21" s="197"/>
      <c r="CDG21" s="197"/>
      <c r="CDH21" s="197"/>
      <c r="CDI21" s="197"/>
      <c r="CDJ21" s="197"/>
      <c r="CDK21" s="197"/>
      <c r="CDL21" s="197"/>
      <c r="CDM21" s="197"/>
      <c r="CDN21" s="197"/>
      <c r="CDO21" s="197"/>
      <c r="CDP21" s="197"/>
      <c r="CDQ21" s="197"/>
      <c r="CDR21" s="197"/>
      <c r="CDS21" s="197"/>
      <c r="CDT21" s="197"/>
      <c r="CDU21" s="197"/>
      <c r="CDV21" s="197"/>
      <c r="CDW21" s="197"/>
      <c r="CDX21" s="197"/>
      <c r="CDY21" s="197"/>
      <c r="CDZ21" s="197"/>
      <c r="CEA21" s="197"/>
      <c r="CEB21" s="197"/>
      <c r="CEC21" s="197"/>
      <c r="CED21" s="197"/>
      <c r="CEE21" s="197"/>
      <c r="CEF21" s="197"/>
      <c r="CEG21" s="197"/>
      <c r="CEH21" s="197"/>
      <c r="CEI21" s="197"/>
      <c r="CEJ21" s="197"/>
      <c r="CEK21" s="197"/>
      <c r="CEL21" s="197"/>
      <c r="CEM21" s="197"/>
      <c r="CEN21" s="197"/>
      <c r="CEO21" s="197"/>
      <c r="CEP21" s="197"/>
      <c r="CEQ21" s="197"/>
      <c r="CER21" s="197"/>
      <c r="CES21" s="197"/>
      <c r="CET21" s="197"/>
      <c r="CEU21" s="197"/>
      <c r="CEV21" s="197"/>
      <c r="CEW21" s="197"/>
      <c r="CEX21" s="197"/>
      <c r="CEY21" s="197"/>
      <c r="CEZ21" s="197"/>
      <c r="CFA21" s="197"/>
      <c r="CFB21" s="197"/>
      <c r="CFC21" s="197"/>
      <c r="CFD21" s="197"/>
      <c r="CFE21" s="197"/>
      <c r="CFF21" s="197"/>
      <c r="CFG21" s="197"/>
      <c r="CFH21" s="197"/>
      <c r="CFI21" s="197"/>
      <c r="CFJ21" s="197"/>
      <c r="CFK21" s="197"/>
      <c r="CFL21" s="197"/>
      <c r="CFM21" s="197"/>
      <c r="CFN21" s="197"/>
      <c r="CFO21" s="197"/>
      <c r="CFP21" s="197"/>
      <c r="CFQ21" s="197"/>
      <c r="CFR21" s="197"/>
      <c r="CFS21" s="197"/>
      <c r="CFT21" s="197"/>
      <c r="CFU21" s="197"/>
      <c r="CFV21" s="197"/>
      <c r="CFW21" s="197"/>
      <c r="CFX21" s="197"/>
      <c r="CFY21" s="197"/>
      <c r="CFZ21" s="197"/>
      <c r="CGA21" s="197"/>
      <c r="CGB21" s="197"/>
      <c r="CGC21" s="197"/>
      <c r="CGD21" s="197"/>
      <c r="CGE21" s="197"/>
      <c r="CGF21" s="197"/>
      <c r="CGG21" s="197"/>
      <c r="CGH21" s="197"/>
      <c r="CGI21" s="197"/>
      <c r="CGJ21" s="197"/>
      <c r="CGK21" s="197"/>
      <c r="CGL21" s="197"/>
      <c r="CGM21" s="197"/>
      <c r="CGN21" s="197"/>
      <c r="CGO21" s="197"/>
      <c r="CGP21" s="197"/>
      <c r="CGQ21" s="197"/>
      <c r="CGR21" s="197"/>
      <c r="CGS21" s="197"/>
      <c r="CGT21" s="197"/>
      <c r="CGU21" s="197"/>
      <c r="CGV21" s="197"/>
      <c r="CGW21" s="197"/>
      <c r="CGX21" s="197"/>
      <c r="CGY21" s="197"/>
      <c r="CGZ21" s="197"/>
      <c r="CHA21" s="197"/>
      <c r="CHB21" s="197"/>
      <c r="CHC21" s="197"/>
      <c r="CHD21" s="197"/>
      <c r="CHE21" s="197"/>
      <c r="CHF21" s="197"/>
      <c r="CHG21" s="197"/>
      <c r="CHH21" s="197"/>
      <c r="CHI21" s="197"/>
      <c r="CHJ21" s="197"/>
      <c r="CHK21" s="197"/>
      <c r="CHL21" s="197"/>
      <c r="CHM21" s="197"/>
      <c r="CHN21" s="197"/>
      <c r="CHO21" s="197"/>
      <c r="CHP21" s="197"/>
      <c r="CHQ21" s="197"/>
      <c r="CHR21" s="197"/>
      <c r="CHS21" s="197"/>
      <c r="CHT21" s="197"/>
      <c r="CHU21" s="197"/>
      <c r="CHV21" s="197"/>
      <c r="CHW21" s="197"/>
      <c r="CHX21" s="197"/>
      <c r="CHY21" s="197"/>
      <c r="CHZ21" s="197"/>
      <c r="CIA21" s="197"/>
      <c r="CIB21" s="197"/>
      <c r="CIC21" s="197"/>
      <c r="CID21" s="197"/>
      <c r="CIE21" s="197"/>
      <c r="CIF21" s="197"/>
      <c r="CIG21" s="197"/>
      <c r="CIH21" s="197"/>
      <c r="CII21" s="197"/>
      <c r="CIJ21" s="197"/>
      <c r="CIK21" s="197"/>
      <c r="CIL21" s="197"/>
      <c r="CIM21" s="197"/>
      <c r="CIN21" s="197"/>
      <c r="CIO21" s="197"/>
      <c r="CIP21" s="197"/>
      <c r="CIQ21" s="197"/>
      <c r="CIR21" s="197"/>
      <c r="CIS21" s="197"/>
      <c r="CIT21" s="197"/>
      <c r="CIU21" s="197"/>
      <c r="CIV21" s="197"/>
      <c r="CIW21" s="197"/>
      <c r="CIX21" s="197"/>
      <c r="CIY21" s="197"/>
      <c r="CIZ21" s="197"/>
      <c r="CJA21" s="197"/>
      <c r="CJB21" s="197"/>
      <c r="CJC21" s="197"/>
      <c r="CJD21" s="197"/>
      <c r="CJE21" s="197"/>
      <c r="CJF21" s="197"/>
      <c r="CJG21" s="197"/>
      <c r="CJH21" s="197"/>
      <c r="CJI21" s="197"/>
      <c r="CJJ21" s="197"/>
      <c r="CJK21" s="197"/>
      <c r="CJL21" s="197"/>
      <c r="CJM21" s="197"/>
      <c r="CJN21" s="197"/>
      <c r="CJO21" s="197"/>
      <c r="CJP21" s="197"/>
      <c r="CJQ21" s="197"/>
      <c r="CJR21" s="197"/>
      <c r="CJS21" s="197"/>
      <c r="CJT21" s="197"/>
      <c r="CJU21" s="197"/>
      <c r="CJV21" s="197"/>
      <c r="CJW21" s="197"/>
      <c r="CJX21" s="197"/>
      <c r="CJY21" s="197"/>
      <c r="CJZ21" s="197"/>
      <c r="CKA21" s="197"/>
      <c r="CKB21" s="197"/>
      <c r="CKC21" s="197"/>
      <c r="CKD21" s="197"/>
      <c r="CKE21" s="197"/>
      <c r="CKF21" s="197"/>
      <c r="CKG21" s="197"/>
      <c r="CKH21" s="197"/>
      <c r="CKI21" s="197"/>
      <c r="CKJ21" s="197"/>
      <c r="CKK21" s="197"/>
      <c r="CKL21" s="197"/>
      <c r="CKM21" s="197"/>
      <c r="CKN21" s="197"/>
      <c r="CKO21" s="197"/>
      <c r="CKP21" s="197"/>
      <c r="CKQ21" s="197"/>
      <c r="CKR21" s="197"/>
      <c r="CKS21" s="197"/>
      <c r="CKT21" s="197"/>
      <c r="CKU21" s="197"/>
      <c r="CKV21" s="197"/>
      <c r="CKW21" s="197"/>
      <c r="CKX21" s="197"/>
      <c r="CKY21" s="197"/>
      <c r="CKZ21" s="197"/>
      <c r="CLA21" s="197"/>
      <c r="CLB21" s="197"/>
      <c r="CLC21" s="197"/>
      <c r="CLD21" s="197"/>
      <c r="CLE21" s="197"/>
      <c r="CLF21" s="197"/>
      <c r="CLG21" s="197"/>
      <c r="CLH21" s="197"/>
      <c r="CLI21" s="197"/>
      <c r="CLJ21" s="197"/>
      <c r="CLK21" s="197"/>
      <c r="CLL21" s="197"/>
      <c r="CLM21" s="197"/>
      <c r="CLN21" s="197"/>
      <c r="CLO21" s="197"/>
      <c r="CLP21" s="197"/>
      <c r="CLQ21" s="197"/>
      <c r="CLR21" s="197"/>
      <c r="CLS21" s="197"/>
      <c r="CLT21" s="197"/>
      <c r="CLU21" s="197"/>
      <c r="CLV21" s="197"/>
      <c r="CLW21" s="197"/>
      <c r="CLX21" s="197"/>
      <c r="CLY21" s="197"/>
      <c r="CLZ21" s="197"/>
      <c r="CMA21" s="197"/>
      <c r="CMB21" s="197"/>
      <c r="CMC21" s="197"/>
      <c r="CMD21" s="197"/>
      <c r="CME21" s="197"/>
      <c r="CMF21" s="197"/>
      <c r="CMG21" s="197"/>
      <c r="CMH21" s="197"/>
      <c r="CMI21" s="197"/>
      <c r="CMJ21" s="197"/>
      <c r="CMK21" s="197"/>
      <c r="CML21" s="197"/>
      <c r="CMM21" s="197"/>
      <c r="CMN21" s="197"/>
      <c r="CMO21" s="197"/>
      <c r="CMP21" s="197"/>
      <c r="CMQ21" s="197"/>
      <c r="CMR21" s="197"/>
      <c r="CMS21" s="197"/>
      <c r="CMT21" s="197"/>
      <c r="CMU21" s="197"/>
      <c r="CMV21" s="197"/>
      <c r="CMW21" s="197"/>
      <c r="CMX21" s="197"/>
      <c r="CMY21" s="197"/>
      <c r="CMZ21" s="197"/>
      <c r="CNA21" s="197"/>
      <c r="CNB21" s="197"/>
      <c r="CNC21" s="197"/>
      <c r="CND21" s="197"/>
      <c r="CNE21" s="197"/>
      <c r="CNF21" s="197"/>
      <c r="CNG21" s="197"/>
      <c r="CNH21" s="197"/>
      <c r="CNI21" s="197"/>
      <c r="CNJ21" s="197"/>
      <c r="CNK21" s="197"/>
      <c r="CNL21" s="197"/>
      <c r="CNM21" s="197"/>
      <c r="CNN21" s="197"/>
      <c r="CNO21" s="197"/>
      <c r="CNP21" s="197"/>
      <c r="CNQ21" s="197"/>
      <c r="CNR21" s="197"/>
      <c r="CNS21" s="197"/>
      <c r="CNT21" s="197"/>
      <c r="CNU21" s="197"/>
      <c r="CNV21" s="197"/>
      <c r="CNW21" s="197"/>
      <c r="CNX21" s="197"/>
      <c r="CNY21" s="197"/>
      <c r="CNZ21" s="197"/>
      <c r="COA21" s="197"/>
      <c r="COB21" s="197"/>
      <c r="COC21" s="197"/>
      <c r="COD21" s="197"/>
      <c r="COE21" s="197"/>
      <c r="COF21" s="197"/>
      <c r="COG21" s="197"/>
      <c r="COH21" s="197"/>
      <c r="COI21" s="197"/>
      <c r="COJ21" s="197"/>
      <c r="COK21" s="197"/>
      <c r="COL21" s="197"/>
      <c r="COM21" s="197"/>
      <c r="CON21" s="197"/>
      <c r="COO21" s="197"/>
      <c r="COP21" s="197"/>
      <c r="COQ21" s="197"/>
      <c r="COR21" s="197"/>
      <c r="COS21" s="197"/>
      <c r="COT21" s="197"/>
      <c r="COU21" s="197"/>
      <c r="COV21" s="197"/>
      <c r="COW21" s="197"/>
      <c r="COX21" s="197"/>
      <c r="COY21" s="197"/>
      <c r="COZ21" s="197"/>
      <c r="CPA21" s="197"/>
      <c r="CPB21" s="197"/>
      <c r="CPC21" s="197"/>
      <c r="CPD21" s="197"/>
      <c r="CPE21" s="197"/>
      <c r="CPF21" s="197"/>
      <c r="CPG21" s="197"/>
      <c r="CPH21" s="197"/>
      <c r="CPI21" s="197"/>
      <c r="CPJ21" s="197"/>
      <c r="CPK21" s="197"/>
      <c r="CPL21" s="197"/>
      <c r="CPM21" s="197"/>
      <c r="CPN21" s="197"/>
      <c r="CPO21" s="197"/>
      <c r="CPP21" s="197"/>
      <c r="CPQ21" s="197"/>
      <c r="CPR21" s="197"/>
      <c r="CPS21" s="197"/>
      <c r="CPT21" s="197"/>
      <c r="CPU21" s="197"/>
      <c r="CPV21" s="197"/>
      <c r="CPW21" s="197"/>
      <c r="CPX21" s="197"/>
      <c r="CPY21" s="197"/>
      <c r="CPZ21" s="197"/>
      <c r="CQA21" s="197"/>
      <c r="CQB21" s="197"/>
      <c r="CQC21" s="197"/>
      <c r="CQD21" s="197"/>
      <c r="CQE21" s="197"/>
      <c r="CQF21" s="197"/>
      <c r="CQG21" s="197"/>
      <c r="CQH21" s="197"/>
      <c r="CQI21" s="197"/>
      <c r="CQJ21" s="197"/>
      <c r="CQK21" s="197"/>
      <c r="CQL21" s="197"/>
      <c r="CQM21" s="197"/>
      <c r="CQN21" s="197"/>
      <c r="CQO21" s="197"/>
      <c r="CQP21" s="197"/>
      <c r="CQQ21" s="197"/>
      <c r="CQR21" s="197"/>
      <c r="CQS21" s="197"/>
      <c r="CQT21" s="197"/>
      <c r="CQU21" s="197"/>
      <c r="CQV21" s="197"/>
      <c r="CQW21" s="197"/>
      <c r="CQX21" s="197"/>
      <c r="CQY21" s="197"/>
      <c r="CQZ21" s="197"/>
      <c r="CRA21" s="197"/>
      <c r="CRB21" s="197"/>
      <c r="CRC21" s="197"/>
      <c r="CRD21" s="197"/>
      <c r="CRE21" s="197"/>
      <c r="CRF21" s="197"/>
      <c r="CRG21" s="197"/>
      <c r="CRH21" s="197"/>
      <c r="CRI21" s="197"/>
      <c r="CRJ21" s="197"/>
      <c r="CRK21" s="197"/>
      <c r="CRL21" s="197"/>
      <c r="CRM21" s="197"/>
      <c r="CRN21" s="197"/>
      <c r="CRO21" s="197"/>
      <c r="CRP21" s="197"/>
      <c r="CRQ21" s="197"/>
      <c r="CRR21" s="197"/>
      <c r="CRS21" s="197"/>
      <c r="CRT21" s="197"/>
      <c r="CRU21" s="197"/>
      <c r="CRV21" s="197"/>
      <c r="CRW21" s="197"/>
      <c r="CRX21" s="197"/>
      <c r="CRY21" s="197"/>
      <c r="CRZ21" s="197"/>
      <c r="CSA21" s="197"/>
      <c r="CSB21" s="197"/>
      <c r="CSC21" s="197"/>
      <c r="CSD21" s="197"/>
      <c r="CSE21" s="197"/>
      <c r="CSF21" s="197"/>
      <c r="CSG21" s="197"/>
      <c r="CSH21" s="197"/>
      <c r="CSI21" s="197"/>
      <c r="CSJ21" s="197"/>
      <c r="CSK21" s="197"/>
      <c r="CSL21" s="197"/>
      <c r="CSM21" s="197"/>
      <c r="CSN21" s="197"/>
      <c r="CSO21" s="197"/>
      <c r="CSP21" s="197"/>
      <c r="CSQ21" s="197"/>
      <c r="CSR21" s="197"/>
      <c r="CSS21" s="197"/>
      <c r="CST21" s="197"/>
      <c r="CSU21" s="197"/>
      <c r="CSV21" s="197"/>
      <c r="CSW21" s="197"/>
      <c r="CSX21" s="197"/>
      <c r="CSY21" s="197"/>
      <c r="CSZ21" s="197"/>
      <c r="CTA21" s="197"/>
      <c r="CTB21" s="197"/>
      <c r="CTC21" s="197"/>
      <c r="CTD21" s="197"/>
      <c r="CTE21" s="197"/>
      <c r="CTF21" s="197"/>
      <c r="CTG21" s="197"/>
      <c r="CTH21" s="197"/>
      <c r="CTI21" s="197"/>
      <c r="CTJ21" s="197"/>
      <c r="CTK21" s="197"/>
      <c r="CTL21" s="197"/>
      <c r="CTM21" s="197"/>
      <c r="CTN21" s="197"/>
      <c r="CTO21" s="197"/>
      <c r="CTP21" s="197"/>
      <c r="CTQ21" s="197"/>
      <c r="CTR21" s="197"/>
      <c r="CTS21" s="197"/>
      <c r="CTT21" s="197"/>
      <c r="CTU21" s="197"/>
      <c r="CTV21" s="197"/>
      <c r="CTW21" s="197"/>
      <c r="CTX21" s="197"/>
      <c r="CTY21" s="197"/>
      <c r="CTZ21" s="197"/>
      <c r="CUA21" s="197"/>
      <c r="CUB21" s="197"/>
      <c r="CUC21" s="197"/>
      <c r="CUD21" s="197"/>
      <c r="CUE21" s="197"/>
      <c r="CUF21" s="197"/>
      <c r="CUG21" s="197"/>
      <c r="CUH21" s="197"/>
      <c r="CUI21" s="197"/>
      <c r="CUJ21" s="197"/>
      <c r="CUK21" s="197"/>
      <c r="CUL21" s="197"/>
      <c r="CUM21" s="197"/>
      <c r="CUN21" s="197"/>
      <c r="CUO21" s="197"/>
      <c r="CUP21" s="197"/>
      <c r="CUQ21" s="197"/>
      <c r="CUR21" s="197"/>
      <c r="CUS21" s="197"/>
      <c r="CUT21" s="197"/>
      <c r="CUU21" s="197"/>
      <c r="CUV21" s="197"/>
      <c r="CUW21" s="197"/>
      <c r="CUX21" s="197"/>
      <c r="CUY21" s="197"/>
      <c r="CUZ21" s="197"/>
      <c r="CVA21" s="197"/>
      <c r="CVB21" s="197"/>
      <c r="CVC21" s="197"/>
      <c r="CVD21" s="197"/>
      <c r="CVE21" s="197"/>
      <c r="CVF21" s="197"/>
      <c r="CVG21" s="197"/>
      <c r="CVH21" s="197"/>
      <c r="CVI21" s="197"/>
      <c r="CVJ21" s="197"/>
      <c r="CVK21" s="197"/>
      <c r="CVL21" s="197"/>
      <c r="CVM21" s="197"/>
      <c r="CVN21" s="197"/>
      <c r="CVO21" s="197"/>
      <c r="CVP21" s="197"/>
      <c r="CVQ21" s="197"/>
      <c r="CVR21" s="197"/>
      <c r="CVS21" s="197"/>
      <c r="CVT21" s="197"/>
      <c r="CVU21" s="197"/>
      <c r="CVV21" s="197"/>
      <c r="CVW21" s="197"/>
      <c r="CVX21" s="197"/>
      <c r="CVY21" s="197"/>
      <c r="CVZ21" s="197"/>
      <c r="CWA21" s="197"/>
      <c r="CWB21" s="197"/>
      <c r="CWC21" s="197"/>
      <c r="CWD21" s="197"/>
      <c r="CWE21" s="197"/>
      <c r="CWF21" s="197"/>
      <c r="CWG21" s="197"/>
      <c r="CWH21" s="197"/>
      <c r="CWI21" s="197"/>
      <c r="CWJ21" s="197"/>
      <c r="CWK21" s="197"/>
      <c r="CWL21" s="197"/>
      <c r="CWM21" s="197"/>
      <c r="CWN21" s="197"/>
      <c r="CWO21" s="197"/>
      <c r="CWP21" s="197"/>
      <c r="CWQ21" s="197"/>
      <c r="CWR21" s="197"/>
      <c r="CWS21" s="197"/>
      <c r="CWT21" s="197"/>
      <c r="CWU21" s="197"/>
      <c r="CWV21" s="197"/>
      <c r="CWW21" s="197"/>
      <c r="CWX21" s="197"/>
      <c r="CWY21" s="197"/>
      <c r="CWZ21" s="197"/>
      <c r="CXA21" s="197"/>
      <c r="CXB21" s="197"/>
      <c r="CXC21" s="197"/>
      <c r="CXD21" s="197"/>
      <c r="CXE21" s="197"/>
      <c r="CXF21" s="197"/>
      <c r="CXG21" s="197"/>
      <c r="CXH21" s="197"/>
      <c r="CXI21" s="197"/>
      <c r="CXJ21" s="197"/>
      <c r="CXK21" s="197"/>
      <c r="CXL21" s="197"/>
      <c r="CXM21" s="197"/>
      <c r="CXN21" s="197"/>
      <c r="CXO21" s="197"/>
      <c r="CXP21" s="197"/>
      <c r="CXQ21" s="197"/>
      <c r="CXR21" s="197"/>
      <c r="CXS21" s="197"/>
      <c r="CXT21" s="197"/>
      <c r="CXU21" s="197"/>
      <c r="CXV21" s="197"/>
      <c r="CXW21" s="197"/>
      <c r="CXX21" s="197"/>
      <c r="CXY21" s="197"/>
      <c r="CXZ21" s="197"/>
      <c r="CYA21" s="197"/>
      <c r="CYB21" s="197"/>
      <c r="CYC21" s="197"/>
      <c r="CYD21" s="197"/>
      <c r="CYE21" s="197"/>
      <c r="CYF21" s="197"/>
      <c r="CYG21" s="197"/>
      <c r="CYH21" s="197"/>
      <c r="CYI21" s="197"/>
      <c r="CYJ21" s="197"/>
      <c r="CYK21" s="197"/>
      <c r="CYL21" s="197"/>
      <c r="CYM21" s="197"/>
      <c r="CYN21" s="197"/>
      <c r="CYO21" s="197"/>
      <c r="CYP21" s="197"/>
      <c r="CYQ21" s="197"/>
      <c r="CYR21" s="197"/>
      <c r="CYS21" s="197"/>
      <c r="CYT21" s="197"/>
      <c r="CYU21" s="197"/>
      <c r="CYV21" s="197"/>
      <c r="CYW21" s="197"/>
      <c r="CYX21" s="197"/>
      <c r="CYY21" s="197"/>
      <c r="CYZ21" s="197"/>
      <c r="CZA21" s="197"/>
      <c r="CZB21" s="197"/>
      <c r="CZC21" s="197"/>
      <c r="CZD21" s="197"/>
      <c r="CZE21" s="197"/>
      <c r="CZF21" s="197"/>
      <c r="CZG21" s="197"/>
      <c r="CZH21" s="197"/>
      <c r="CZI21" s="197"/>
      <c r="CZJ21" s="197"/>
      <c r="CZK21" s="197"/>
      <c r="CZL21" s="197"/>
      <c r="CZM21" s="197"/>
      <c r="CZN21" s="197"/>
      <c r="CZO21" s="197"/>
      <c r="CZP21" s="197"/>
      <c r="CZQ21" s="197"/>
      <c r="CZR21" s="197"/>
      <c r="CZS21" s="197"/>
      <c r="CZT21" s="197"/>
      <c r="CZU21" s="197"/>
      <c r="CZV21" s="197"/>
      <c r="CZW21" s="197"/>
      <c r="CZX21" s="197"/>
      <c r="CZY21" s="197"/>
      <c r="CZZ21" s="197"/>
      <c r="DAA21" s="197"/>
      <c r="DAB21" s="197"/>
      <c r="DAC21" s="197"/>
      <c r="DAD21" s="197"/>
      <c r="DAE21" s="197"/>
      <c r="DAF21" s="197"/>
      <c r="DAG21" s="197"/>
      <c r="DAH21" s="197"/>
      <c r="DAI21" s="197"/>
      <c r="DAJ21" s="197"/>
      <c r="DAK21" s="197"/>
      <c r="DAL21" s="197"/>
      <c r="DAM21" s="197"/>
      <c r="DAN21" s="197"/>
      <c r="DAO21" s="197"/>
      <c r="DAP21" s="197"/>
      <c r="DAQ21" s="197"/>
      <c r="DAR21" s="197"/>
      <c r="DAS21" s="197"/>
      <c r="DAT21" s="197"/>
      <c r="DAU21" s="197"/>
      <c r="DAV21" s="197"/>
      <c r="DAW21" s="197"/>
      <c r="DAX21" s="197"/>
      <c r="DAY21" s="197"/>
      <c r="DAZ21" s="197"/>
      <c r="DBA21" s="197"/>
      <c r="DBB21" s="197"/>
      <c r="DBC21" s="197"/>
      <c r="DBD21" s="197"/>
      <c r="DBE21" s="197"/>
      <c r="DBF21" s="197"/>
      <c r="DBG21" s="197"/>
      <c r="DBH21" s="197"/>
      <c r="DBI21" s="197"/>
      <c r="DBJ21" s="197"/>
      <c r="DBK21" s="197"/>
      <c r="DBL21" s="197"/>
      <c r="DBM21" s="197"/>
      <c r="DBN21" s="197"/>
      <c r="DBO21" s="197"/>
      <c r="DBP21" s="197"/>
      <c r="DBQ21" s="197"/>
      <c r="DBR21" s="197"/>
      <c r="DBS21" s="197"/>
      <c r="DBT21" s="197"/>
      <c r="DBU21" s="197"/>
      <c r="DBV21" s="197"/>
      <c r="DBW21" s="197"/>
      <c r="DBX21" s="197"/>
      <c r="DBY21" s="197"/>
      <c r="DBZ21" s="197"/>
      <c r="DCA21" s="197"/>
      <c r="DCB21" s="197"/>
      <c r="DCC21" s="197"/>
      <c r="DCD21" s="197"/>
      <c r="DCE21" s="197"/>
      <c r="DCF21" s="197"/>
      <c r="DCG21" s="197"/>
      <c r="DCH21" s="197"/>
      <c r="DCI21" s="197"/>
      <c r="DCJ21" s="197"/>
      <c r="DCK21" s="197"/>
      <c r="DCL21" s="197"/>
      <c r="DCM21" s="197"/>
      <c r="DCN21" s="197"/>
      <c r="DCO21" s="197"/>
      <c r="DCP21" s="197"/>
      <c r="DCQ21" s="197"/>
      <c r="DCR21" s="197"/>
      <c r="DCS21" s="197"/>
      <c r="DCT21" s="197"/>
      <c r="DCU21" s="197"/>
      <c r="DCV21" s="197"/>
      <c r="DCW21" s="197"/>
      <c r="DCX21" s="197"/>
      <c r="DCY21" s="197"/>
      <c r="DCZ21" s="197"/>
      <c r="DDA21" s="197"/>
      <c r="DDB21" s="197"/>
      <c r="DDC21" s="197"/>
      <c r="DDD21" s="197"/>
      <c r="DDE21" s="197"/>
      <c r="DDF21" s="197"/>
      <c r="DDG21" s="197"/>
      <c r="DDH21" s="197"/>
      <c r="DDI21" s="197"/>
      <c r="DDJ21" s="197"/>
      <c r="DDK21" s="197"/>
      <c r="DDL21" s="197"/>
      <c r="DDM21" s="197"/>
      <c r="DDN21" s="197"/>
      <c r="DDO21" s="197"/>
      <c r="DDP21" s="197"/>
      <c r="DDQ21" s="197"/>
      <c r="DDR21" s="197"/>
      <c r="DDS21" s="197"/>
      <c r="DDT21" s="197"/>
      <c r="DDU21" s="197"/>
      <c r="DDV21" s="197"/>
      <c r="DDW21" s="197"/>
      <c r="DDX21" s="197"/>
      <c r="DDY21" s="197"/>
      <c r="DDZ21" s="197"/>
      <c r="DEA21" s="197"/>
      <c r="DEB21" s="197"/>
      <c r="DEC21" s="197"/>
      <c r="DED21" s="197"/>
      <c r="DEE21" s="197"/>
      <c r="DEF21" s="197"/>
      <c r="DEG21" s="197"/>
      <c r="DEH21" s="197"/>
      <c r="DEI21" s="197"/>
      <c r="DEJ21" s="197"/>
      <c r="DEK21" s="197"/>
      <c r="DEL21" s="197"/>
      <c r="DEM21" s="197"/>
      <c r="DEN21" s="197"/>
      <c r="DEO21" s="197"/>
      <c r="DEP21" s="197"/>
      <c r="DEQ21" s="197"/>
      <c r="DER21" s="197"/>
      <c r="DES21" s="197"/>
      <c r="DET21" s="197"/>
      <c r="DEU21" s="197"/>
      <c r="DEV21" s="197"/>
      <c r="DEW21" s="197"/>
      <c r="DEX21" s="197"/>
      <c r="DEY21" s="197"/>
      <c r="DEZ21" s="197"/>
      <c r="DFA21" s="197"/>
      <c r="DFB21" s="197"/>
      <c r="DFC21" s="197"/>
      <c r="DFD21" s="197"/>
      <c r="DFE21" s="197"/>
      <c r="DFF21" s="197"/>
      <c r="DFG21" s="197"/>
      <c r="DFH21" s="197"/>
      <c r="DFI21" s="197"/>
      <c r="DFJ21" s="197"/>
      <c r="DFK21" s="197"/>
      <c r="DFL21" s="197"/>
      <c r="DFM21" s="197"/>
      <c r="DFN21" s="197"/>
      <c r="DFO21" s="197"/>
      <c r="DFP21" s="197"/>
      <c r="DFQ21" s="197"/>
      <c r="DFR21" s="197"/>
      <c r="DFS21" s="197"/>
      <c r="DFT21" s="197"/>
      <c r="DFU21" s="197"/>
      <c r="DFV21" s="197"/>
      <c r="DFW21" s="197"/>
      <c r="DFX21" s="197"/>
      <c r="DFY21" s="197"/>
      <c r="DFZ21" s="197"/>
      <c r="DGA21" s="197"/>
      <c r="DGB21" s="197"/>
      <c r="DGC21" s="197"/>
      <c r="DGD21" s="197"/>
      <c r="DGE21" s="197"/>
      <c r="DGF21" s="197"/>
      <c r="DGG21" s="197"/>
      <c r="DGH21" s="197"/>
      <c r="DGI21" s="197"/>
      <c r="DGJ21" s="197"/>
      <c r="DGK21" s="197"/>
      <c r="DGL21" s="197"/>
      <c r="DGM21" s="197"/>
      <c r="DGN21" s="197"/>
      <c r="DGO21" s="197"/>
      <c r="DGP21" s="197"/>
      <c r="DGQ21" s="197"/>
      <c r="DGR21" s="197"/>
      <c r="DGS21" s="197"/>
      <c r="DGT21" s="197"/>
      <c r="DGU21" s="197"/>
      <c r="DGV21" s="197"/>
      <c r="DGW21" s="197"/>
      <c r="DGX21" s="197"/>
      <c r="DGY21" s="197"/>
      <c r="DGZ21" s="197"/>
      <c r="DHA21" s="197"/>
      <c r="DHB21" s="197"/>
      <c r="DHC21" s="197"/>
      <c r="DHD21" s="197"/>
      <c r="DHE21" s="197"/>
      <c r="DHF21" s="197"/>
      <c r="DHG21" s="197"/>
      <c r="DHH21" s="197"/>
      <c r="DHI21" s="197"/>
      <c r="DHJ21" s="197"/>
      <c r="DHK21" s="197"/>
      <c r="DHL21" s="197"/>
      <c r="DHM21" s="197"/>
      <c r="DHN21" s="197"/>
      <c r="DHO21" s="197"/>
      <c r="DHP21" s="197"/>
      <c r="DHQ21" s="197"/>
      <c r="DHR21" s="197"/>
      <c r="DHS21" s="197"/>
      <c r="DHT21" s="197"/>
      <c r="DHU21" s="197"/>
      <c r="DHV21" s="197"/>
      <c r="DHW21" s="197"/>
      <c r="DHX21" s="197"/>
      <c r="DHY21" s="197"/>
      <c r="DHZ21" s="197"/>
      <c r="DIA21" s="197"/>
      <c r="DIB21" s="197"/>
      <c r="DIC21" s="197"/>
      <c r="DID21" s="197"/>
      <c r="DIE21" s="197"/>
      <c r="DIF21" s="197"/>
      <c r="DIG21" s="197"/>
      <c r="DIH21" s="197"/>
      <c r="DII21" s="197"/>
      <c r="DIJ21" s="197"/>
      <c r="DIK21" s="197"/>
      <c r="DIL21" s="197"/>
      <c r="DIM21" s="197"/>
      <c r="DIN21" s="197"/>
      <c r="DIO21" s="197"/>
      <c r="DIP21" s="197"/>
      <c r="DIQ21" s="197"/>
      <c r="DIR21" s="197"/>
      <c r="DIS21" s="197"/>
      <c r="DIT21" s="197"/>
      <c r="DIU21" s="197"/>
      <c r="DIV21" s="197"/>
      <c r="DIW21" s="197"/>
      <c r="DIX21" s="197"/>
      <c r="DIY21" s="197"/>
      <c r="DIZ21" s="197"/>
      <c r="DJA21" s="197"/>
      <c r="DJB21" s="197"/>
      <c r="DJC21" s="197"/>
      <c r="DJD21" s="197"/>
      <c r="DJE21" s="197"/>
      <c r="DJF21" s="197"/>
      <c r="DJG21" s="197"/>
      <c r="DJH21" s="197"/>
      <c r="DJI21" s="197"/>
      <c r="DJJ21" s="197"/>
      <c r="DJK21" s="197"/>
      <c r="DJL21" s="197"/>
      <c r="DJM21" s="197"/>
      <c r="DJN21" s="197"/>
      <c r="DJO21" s="197"/>
      <c r="DJP21" s="197"/>
      <c r="DJQ21" s="197"/>
      <c r="DJR21" s="197"/>
      <c r="DJS21" s="197"/>
      <c r="DJT21" s="197"/>
      <c r="DJU21" s="197"/>
      <c r="DJV21" s="197"/>
      <c r="DJW21" s="197"/>
      <c r="DJX21" s="197"/>
      <c r="DJY21" s="197"/>
      <c r="DJZ21" s="197"/>
      <c r="DKA21" s="197"/>
      <c r="DKB21" s="197"/>
      <c r="DKC21" s="197"/>
      <c r="DKD21" s="197"/>
      <c r="DKE21" s="197"/>
      <c r="DKF21" s="197"/>
      <c r="DKG21" s="197"/>
      <c r="DKH21" s="197"/>
      <c r="DKI21" s="197"/>
      <c r="DKJ21" s="197"/>
      <c r="DKK21" s="197"/>
      <c r="DKL21" s="197"/>
      <c r="DKM21" s="197"/>
      <c r="DKN21" s="197"/>
      <c r="DKO21" s="197"/>
      <c r="DKP21" s="197"/>
      <c r="DKQ21" s="197"/>
      <c r="DKR21" s="197"/>
      <c r="DKS21" s="197"/>
      <c r="DKT21" s="197"/>
      <c r="DKU21" s="197"/>
      <c r="DKV21" s="197"/>
      <c r="DKW21" s="197"/>
      <c r="DKX21" s="197"/>
      <c r="DKY21" s="197"/>
      <c r="DKZ21" s="197"/>
      <c r="DLA21" s="197"/>
      <c r="DLB21" s="197"/>
      <c r="DLC21" s="197"/>
      <c r="DLD21" s="197"/>
      <c r="DLE21" s="197"/>
      <c r="DLF21" s="197"/>
      <c r="DLG21" s="197"/>
      <c r="DLH21" s="197"/>
      <c r="DLI21" s="197"/>
      <c r="DLJ21" s="197"/>
      <c r="DLK21" s="197"/>
      <c r="DLL21" s="197"/>
      <c r="DLM21" s="197"/>
      <c r="DLN21" s="197"/>
      <c r="DLO21" s="197"/>
      <c r="DLP21" s="197"/>
      <c r="DLQ21" s="197"/>
      <c r="DLR21" s="197"/>
      <c r="DLS21" s="197"/>
      <c r="DLT21" s="197"/>
      <c r="DLU21" s="197"/>
      <c r="DLV21" s="197"/>
      <c r="DLW21" s="197"/>
      <c r="DLX21" s="197"/>
      <c r="DLY21" s="197"/>
      <c r="DLZ21" s="197"/>
      <c r="DMA21" s="197"/>
      <c r="DMB21" s="197"/>
      <c r="DMC21" s="197"/>
      <c r="DMD21" s="197"/>
      <c r="DME21" s="197"/>
      <c r="DMF21" s="197"/>
      <c r="DMG21" s="197"/>
      <c r="DMH21" s="197"/>
      <c r="DMI21" s="197"/>
      <c r="DMJ21" s="197"/>
      <c r="DMK21" s="197"/>
      <c r="DML21" s="197"/>
      <c r="DMM21" s="197"/>
      <c r="DMN21" s="197"/>
      <c r="DMO21" s="197"/>
      <c r="DMP21" s="197"/>
      <c r="DMQ21" s="197"/>
      <c r="DMR21" s="197"/>
      <c r="DMS21" s="197"/>
      <c r="DMT21" s="197"/>
      <c r="DMU21" s="197"/>
      <c r="DMV21" s="197"/>
      <c r="DMW21" s="197"/>
      <c r="DMX21" s="197"/>
      <c r="DMY21" s="197"/>
      <c r="DMZ21" s="197"/>
      <c r="DNA21" s="197"/>
      <c r="DNB21" s="197"/>
      <c r="DNC21" s="197"/>
      <c r="DND21" s="197"/>
      <c r="DNE21" s="197"/>
      <c r="DNF21" s="197"/>
      <c r="DNG21" s="197"/>
      <c r="DNH21" s="197"/>
      <c r="DNI21" s="197"/>
      <c r="DNJ21" s="197"/>
      <c r="DNK21" s="197"/>
      <c r="DNL21" s="197"/>
      <c r="DNM21" s="197"/>
      <c r="DNN21" s="197"/>
      <c r="DNO21" s="197"/>
      <c r="DNP21" s="197"/>
      <c r="DNQ21" s="197"/>
      <c r="DNR21" s="197"/>
      <c r="DNS21" s="197"/>
      <c r="DNT21" s="197"/>
      <c r="DNU21" s="197"/>
      <c r="DNV21" s="197"/>
      <c r="DNW21" s="197"/>
      <c r="DNX21" s="197"/>
      <c r="DNY21" s="197"/>
      <c r="DNZ21" s="197"/>
      <c r="DOA21" s="197"/>
      <c r="DOB21" s="197"/>
      <c r="DOC21" s="197"/>
      <c r="DOD21" s="197"/>
      <c r="DOE21" s="197"/>
      <c r="DOF21" s="197"/>
      <c r="DOG21" s="197"/>
      <c r="DOH21" s="197"/>
      <c r="DOI21" s="197"/>
      <c r="DOJ21" s="197"/>
      <c r="DOK21" s="197"/>
      <c r="DOL21" s="197"/>
      <c r="DOM21" s="197"/>
      <c r="DON21" s="197"/>
      <c r="DOO21" s="197"/>
      <c r="DOP21" s="197"/>
      <c r="DOQ21" s="197"/>
      <c r="DOR21" s="197"/>
      <c r="DOS21" s="197"/>
      <c r="DOT21" s="197"/>
      <c r="DOU21" s="197"/>
      <c r="DOV21" s="197"/>
      <c r="DOW21" s="197"/>
      <c r="DOX21" s="197"/>
      <c r="DOY21" s="197"/>
      <c r="DOZ21" s="197"/>
      <c r="DPA21" s="197"/>
      <c r="DPB21" s="197"/>
      <c r="DPC21" s="197"/>
      <c r="DPD21" s="197"/>
      <c r="DPE21" s="197"/>
      <c r="DPF21" s="197"/>
      <c r="DPG21" s="197"/>
      <c r="DPH21" s="197"/>
      <c r="DPI21" s="197"/>
      <c r="DPJ21" s="197"/>
      <c r="DPK21" s="197"/>
      <c r="DPL21" s="197"/>
      <c r="DPM21" s="197"/>
      <c r="DPN21" s="197"/>
      <c r="DPO21" s="197"/>
      <c r="DPP21" s="197"/>
      <c r="DPQ21" s="197"/>
      <c r="DPR21" s="197"/>
      <c r="DPS21" s="197"/>
      <c r="DPT21" s="197"/>
      <c r="DPU21" s="197"/>
      <c r="DPV21" s="197"/>
      <c r="DPW21" s="197"/>
      <c r="DPX21" s="197"/>
      <c r="DPY21" s="197"/>
      <c r="DPZ21" s="197"/>
      <c r="DQA21" s="197"/>
      <c r="DQB21" s="197"/>
      <c r="DQC21" s="197"/>
      <c r="DQD21" s="197"/>
      <c r="DQE21" s="197"/>
      <c r="DQF21" s="197"/>
      <c r="DQG21" s="197"/>
      <c r="DQH21" s="197"/>
      <c r="DQI21" s="197"/>
      <c r="DQJ21" s="197"/>
      <c r="DQK21" s="197"/>
      <c r="DQL21" s="197"/>
      <c r="DQM21" s="197"/>
      <c r="DQN21" s="197"/>
      <c r="DQO21" s="197"/>
      <c r="DQP21" s="197"/>
      <c r="DQQ21" s="197"/>
      <c r="DQR21" s="197"/>
      <c r="DQS21" s="197"/>
      <c r="DQT21" s="197"/>
      <c r="DQU21" s="197"/>
      <c r="DQV21" s="197"/>
      <c r="DQW21" s="197"/>
      <c r="DQX21" s="197"/>
      <c r="DQY21" s="197"/>
      <c r="DQZ21" s="197"/>
      <c r="DRA21" s="197"/>
      <c r="DRB21" s="197"/>
      <c r="DRC21" s="197"/>
      <c r="DRD21" s="197"/>
      <c r="DRE21" s="197"/>
      <c r="DRF21" s="197"/>
      <c r="DRG21" s="197"/>
      <c r="DRH21" s="197"/>
      <c r="DRI21" s="197"/>
      <c r="DRJ21" s="197"/>
      <c r="DRK21" s="197"/>
      <c r="DRL21" s="197"/>
      <c r="DRM21" s="197"/>
      <c r="DRN21" s="197"/>
      <c r="DRO21" s="197"/>
      <c r="DRP21" s="197"/>
      <c r="DRQ21" s="197"/>
      <c r="DRR21" s="197"/>
      <c r="DRS21" s="197"/>
      <c r="DRT21" s="197"/>
      <c r="DRU21" s="197"/>
      <c r="DRV21" s="197"/>
      <c r="DRW21" s="197"/>
      <c r="DRX21" s="197"/>
      <c r="DRY21" s="197"/>
      <c r="DRZ21" s="197"/>
      <c r="DSA21" s="197"/>
      <c r="DSB21" s="197"/>
      <c r="DSC21" s="197"/>
      <c r="DSD21" s="197"/>
      <c r="DSE21" s="197"/>
      <c r="DSF21" s="197"/>
      <c r="DSG21" s="197"/>
      <c r="DSH21" s="197"/>
      <c r="DSI21" s="197"/>
      <c r="DSJ21" s="197"/>
      <c r="DSK21" s="197"/>
      <c r="DSL21" s="197"/>
      <c r="DSM21" s="197"/>
      <c r="DSN21" s="197"/>
      <c r="DSO21" s="197"/>
      <c r="DSP21" s="197"/>
      <c r="DSQ21" s="197"/>
      <c r="DSR21" s="197"/>
      <c r="DSS21" s="197"/>
      <c r="DST21" s="197"/>
      <c r="DSU21" s="197"/>
      <c r="DSV21" s="197"/>
      <c r="DSW21" s="197"/>
      <c r="DSX21" s="197"/>
      <c r="DSY21" s="197"/>
      <c r="DSZ21" s="197"/>
      <c r="DTA21" s="197"/>
      <c r="DTB21" s="197"/>
      <c r="DTC21" s="197"/>
      <c r="DTD21" s="197"/>
      <c r="DTE21" s="197"/>
      <c r="DTF21" s="197"/>
      <c r="DTG21" s="197"/>
      <c r="DTH21" s="197"/>
      <c r="DTI21" s="197"/>
      <c r="DTJ21" s="197"/>
      <c r="DTK21" s="197"/>
      <c r="DTL21" s="197"/>
      <c r="DTM21" s="197"/>
      <c r="DTN21" s="197"/>
      <c r="DTO21" s="197"/>
      <c r="DTP21" s="197"/>
      <c r="DTQ21" s="197"/>
      <c r="DTR21" s="197"/>
      <c r="DTS21" s="197"/>
      <c r="DTT21" s="197"/>
      <c r="DTU21" s="197"/>
      <c r="DTV21" s="197"/>
      <c r="DTW21" s="197"/>
      <c r="DTX21" s="197"/>
      <c r="DTY21" s="197"/>
      <c r="DTZ21" s="197"/>
      <c r="DUA21" s="197"/>
      <c r="DUB21" s="197"/>
      <c r="DUC21" s="197"/>
      <c r="DUD21" s="197"/>
      <c r="DUE21" s="197"/>
      <c r="DUF21" s="197"/>
      <c r="DUG21" s="197"/>
      <c r="DUH21" s="197"/>
      <c r="DUI21" s="197"/>
      <c r="DUJ21" s="197"/>
      <c r="DUK21" s="197"/>
      <c r="DUL21" s="197"/>
      <c r="DUM21" s="197"/>
      <c r="DUN21" s="197"/>
      <c r="DUO21" s="197"/>
      <c r="DUP21" s="197"/>
      <c r="DUQ21" s="197"/>
      <c r="DUR21" s="197"/>
      <c r="DUS21" s="197"/>
      <c r="DUT21" s="197"/>
      <c r="DUU21" s="197"/>
      <c r="DUV21" s="197"/>
      <c r="DUW21" s="197"/>
      <c r="DUX21" s="197"/>
      <c r="DUY21" s="197"/>
      <c r="DUZ21" s="197"/>
      <c r="DVA21" s="197"/>
      <c r="DVB21" s="197"/>
      <c r="DVC21" s="197"/>
      <c r="DVD21" s="197"/>
      <c r="DVE21" s="197"/>
      <c r="DVF21" s="197"/>
      <c r="DVG21" s="197"/>
      <c r="DVH21" s="197"/>
      <c r="DVI21" s="197"/>
      <c r="DVJ21" s="197"/>
      <c r="DVK21" s="197"/>
      <c r="DVL21" s="197"/>
      <c r="DVM21" s="197"/>
      <c r="DVN21" s="197"/>
      <c r="DVO21" s="197"/>
      <c r="DVP21" s="197"/>
      <c r="DVQ21" s="197"/>
      <c r="DVR21" s="197"/>
      <c r="DVS21" s="197"/>
      <c r="DVT21" s="197"/>
      <c r="DVU21" s="197"/>
      <c r="DVV21" s="197"/>
      <c r="DVW21" s="197"/>
      <c r="DVX21" s="197"/>
      <c r="DVY21" s="197"/>
      <c r="DVZ21" s="197"/>
      <c r="DWA21" s="197"/>
      <c r="DWB21" s="197"/>
      <c r="DWC21" s="197"/>
      <c r="DWD21" s="197"/>
      <c r="DWE21" s="197"/>
      <c r="DWF21" s="197"/>
      <c r="DWG21" s="197"/>
      <c r="DWH21" s="197"/>
      <c r="DWI21" s="197"/>
      <c r="DWJ21" s="197"/>
      <c r="DWK21" s="197"/>
      <c r="DWL21" s="197"/>
      <c r="DWM21" s="197"/>
      <c r="DWN21" s="197"/>
      <c r="DWO21" s="197"/>
      <c r="DWP21" s="197"/>
      <c r="DWQ21" s="197"/>
      <c r="DWR21" s="197"/>
      <c r="DWS21" s="197"/>
      <c r="DWT21" s="197"/>
      <c r="DWU21" s="197"/>
      <c r="DWV21" s="197"/>
      <c r="DWW21" s="197"/>
      <c r="DWX21" s="197"/>
      <c r="DWY21" s="197"/>
      <c r="DWZ21" s="197"/>
      <c r="DXA21" s="197"/>
      <c r="DXB21" s="197"/>
      <c r="DXC21" s="197"/>
      <c r="DXD21" s="197"/>
      <c r="DXE21" s="197"/>
      <c r="DXF21" s="197"/>
      <c r="DXG21" s="197"/>
      <c r="DXH21" s="197"/>
      <c r="DXI21" s="197"/>
      <c r="DXJ21" s="197"/>
      <c r="DXK21" s="197"/>
      <c r="DXL21" s="197"/>
      <c r="DXM21" s="197"/>
      <c r="DXN21" s="197"/>
      <c r="DXO21" s="197"/>
      <c r="DXP21" s="197"/>
      <c r="DXQ21" s="197"/>
      <c r="DXR21" s="197"/>
      <c r="DXS21" s="197"/>
      <c r="DXT21" s="197"/>
      <c r="DXU21" s="197"/>
      <c r="DXV21" s="197"/>
      <c r="DXW21" s="197"/>
      <c r="DXX21" s="197"/>
      <c r="DXY21" s="197"/>
      <c r="DXZ21" s="197"/>
      <c r="DYA21" s="197"/>
      <c r="DYB21" s="197"/>
      <c r="DYC21" s="197"/>
      <c r="DYD21" s="197"/>
      <c r="DYE21" s="197"/>
      <c r="DYF21" s="197"/>
      <c r="DYG21" s="197"/>
      <c r="DYH21" s="197"/>
      <c r="DYI21" s="197"/>
      <c r="DYJ21" s="197"/>
      <c r="DYK21" s="197"/>
      <c r="DYL21" s="197"/>
      <c r="DYM21" s="197"/>
      <c r="DYN21" s="197"/>
      <c r="DYO21" s="197"/>
      <c r="DYP21" s="197"/>
      <c r="DYQ21" s="197"/>
      <c r="DYR21" s="197"/>
      <c r="DYS21" s="197"/>
      <c r="DYT21" s="197"/>
      <c r="DYU21" s="197"/>
      <c r="DYV21" s="197"/>
      <c r="DYW21" s="197"/>
      <c r="DYX21" s="197"/>
      <c r="DYY21" s="197"/>
      <c r="DYZ21" s="197"/>
      <c r="DZA21" s="197"/>
      <c r="DZB21" s="197"/>
      <c r="DZC21" s="197"/>
      <c r="DZD21" s="197"/>
      <c r="DZE21" s="197"/>
      <c r="DZF21" s="197"/>
      <c r="DZG21" s="197"/>
      <c r="DZH21" s="197"/>
      <c r="DZI21" s="197"/>
      <c r="DZJ21" s="197"/>
      <c r="DZK21" s="197"/>
      <c r="DZL21" s="197"/>
      <c r="DZM21" s="197"/>
      <c r="DZN21" s="197"/>
      <c r="DZO21" s="197"/>
      <c r="DZP21" s="197"/>
      <c r="DZQ21" s="197"/>
      <c r="DZR21" s="197"/>
      <c r="DZS21" s="197"/>
      <c r="DZT21" s="197"/>
      <c r="DZU21" s="197"/>
      <c r="DZV21" s="197"/>
      <c r="DZW21" s="197"/>
      <c r="DZX21" s="197"/>
      <c r="DZY21" s="197"/>
      <c r="DZZ21" s="197"/>
      <c r="EAA21" s="197"/>
      <c r="EAB21" s="197"/>
      <c r="EAC21" s="197"/>
      <c r="EAD21" s="197"/>
      <c r="EAE21" s="197"/>
      <c r="EAF21" s="197"/>
      <c r="EAG21" s="197"/>
      <c r="EAH21" s="197"/>
      <c r="EAI21" s="197"/>
      <c r="EAJ21" s="197"/>
      <c r="EAK21" s="197"/>
      <c r="EAL21" s="197"/>
      <c r="EAM21" s="197"/>
      <c r="EAN21" s="197"/>
      <c r="EAO21" s="197"/>
      <c r="EAP21" s="197"/>
      <c r="EAQ21" s="197"/>
      <c r="EAR21" s="197"/>
      <c r="EAS21" s="197"/>
      <c r="EAT21" s="197"/>
      <c r="EAU21" s="197"/>
      <c r="EAV21" s="197"/>
      <c r="EAW21" s="197"/>
      <c r="EAX21" s="197"/>
      <c r="EAY21" s="197"/>
      <c r="EAZ21" s="197"/>
      <c r="EBA21" s="197"/>
      <c r="EBB21" s="197"/>
      <c r="EBC21" s="197"/>
      <c r="EBD21" s="197"/>
      <c r="EBE21" s="197"/>
      <c r="EBF21" s="197"/>
      <c r="EBG21" s="197"/>
      <c r="EBH21" s="197"/>
      <c r="EBI21" s="197"/>
      <c r="EBJ21" s="197"/>
      <c r="EBK21" s="197"/>
      <c r="EBL21" s="197"/>
      <c r="EBM21" s="197"/>
      <c r="EBN21" s="197"/>
      <c r="EBO21" s="197"/>
      <c r="EBP21" s="197"/>
      <c r="EBQ21" s="197"/>
      <c r="EBR21" s="197"/>
      <c r="EBS21" s="197"/>
      <c r="EBT21" s="197"/>
      <c r="EBU21" s="197"/>
      <c r="EBV21" s="197"/>
      <c r="EBW21" s="197"/>
      <c r="EBX21" s="197"/>
      <c r="EBY21" s="197"/>
      <c r="EBZ21" s="197"/>
      <c r="ECA21" s="197"/>
      <c r="ECB21" s="197"/>
      <c r="ECC21" s="197"/>
      <c r="ECD21" s="197"/>
      <c r="ECE21" s="197"/>
      <c r="ECF21" s="197"/>
      <c r="ECG21" s="197"/>
      <c r="ECH21" s="197"/>
      <c r="ECI21" s="197"/>
      <c r="ECJ21" s="197"/>
      <c r="ECK21" s="197"/>
      <c r="ECL21" s="197"/>
      <c r="ECM21" s="197"/>
      <c r="ECN21" s="197"/>
      <c r="ECO21" s="197"/>
      <c r="ECP21" s="197"/>
      <c r="ECQ21" s="197"/>
      <c r="ECR21" s="197"/>
      <c r="ECS21" s="197"/>
      <c r="ECT21" s="197"/>
      <c r="ECU21" s="197"/>
      <c r="ECV21" s="197"/>
      <c r="ECW21" s="197"/>
      <c r="ECX21" s="197"/>
      <c r="ECY21" s="197"/>
      <c r="ECZ21" s="197"/>
      <c r="EDA21" s="197"/>
      <c r="EDB21" s="197"/>
      <c r="EDC21" s="197"/>
      <c r="EDD21" s="197"/>
      <c r="EDE21" s="197"/>
      <c r="EDF21" s="197"/>
      <c r="EDG21" s="197"/>
      <c r="EDH21" s="197"/>
      <c r="EDI21" s="197"/>
      <c r="EDJ21" s="197"/>
      <c r="EDK21" s="197"/>
      <c r="EDL21" s="197"/>
      <c r="EDM21" s="197"/>
      <c r="EDN21" s="197"/>
      <c r="EDO21" s="197"/>
      <c r="EDP21" s="197"/>
      <c r="EDQ21" s="197"/>
      <c r="EDR21" s="197"/>
      <c r="EDS21" s="197"/>
      <c r="EDT21" s="197"/>
      <c r="EDU21" s="197"/>
      <c r="EDV21" s="197"/>
      <c r="EDW21" s="197"/>
      <c r="EDX21" s="197"/>
      <c r="EDY21" s="197"/>
      <c r="EDZ21" s="197"/>
      <c r="EEA21" s="197"/>
      <c r="EEB21" s="197"/>
      <c r="EEC21" s="197"/>
      <c r="EED21" s="197"/>
      <c r="EEE21" s="197"/>
      <c r="EEF21" s="197"/>
      <c r="EEG21" s="197"/>
      <c r="EEH21" s="197"/>
      <c r="EEI21" s="197"/>
      <c r="EEJ21" s="197"/>
      <c r="EEK21" s="197"/>
      <c r="EEL21" s="197"/>
      <c r="EEM21" s="197"/>
      <c r="EEN21" s="197"/>
      <c r="EEO21" s="197"/>
      <c r="EEP21" s="197"/>
      <c r="EEQ21" s="197"/>
      <c r="EER21" s="197"/>
      <c r="EES21" s="197"/>
      <c r="EET21" s="197"/>
      <c r="EEU21" s="197"/>
      <c r="EEV21" s="197"/>
      <c r="EEW21" s="197"/>
      <c r="EEX21" s="197"/>
      <c r="EEY21" s="197"/>
      <c r="EEZ21" s="197"/>
      <c r="EFA21" s="197"/>
      <c r="EFB21" s="197"/>
      <c r="EFC21" s="197"/>
      <c r="EFD21" s="197"/>
      <c r="EFE21" s="197"/>
      <c r="EFF21" s="197"/>
      <c r="EFG21" s="197"/>
      <c r="EFH21" s="197"/>
      <c r="EFI21" s="197"/>
      <c r="EFJ21" s="197"/>
      <c r="EFK21" s="197"/>
      <c r="EFL21" s="197"/>
      <c r="EFM21" s="197"/>
      <c r="EFN21" s="197"/>
      <c r="EFO21" s="197"/>
      <c r="EFP21" s="197"/>
      <c r="EFQ21" s="197"/>
      <c r="EFR21" s="197"/>
      <c r="EFS21" s="197"/>
      <c r="EFT21" s="197"/>
      <c r="EFU21" s="197"/>
      <c r="EFV21" s="197"/>
      <c r="EFW21" s="197"/>
      <c r="EFX21" s="197"/>
      <c r="EFY21" s="197"/>
      <c r="EFZ21" s="197"/>
      <c r="EGA21" s="197"/>
      <c r="EGB21" s="197"/>
      <c r="EGC21" s="197"/>
      <c r="EGD21" s="197"/>
      <c r="EGE21" s="197"/>
      <c r="EGF21" s="197"/>
      <c r="EGG21" s="197"/>
      <c r="EGH21" s="197"/>
      <c r="EGI21" s="197"/>
      <c r="EGJ21" s="197"/>
      <c r="EGK21" s="197"/>
      <c r="EGL21" s="197"/>
      <c r="EGM21" s="197"/>
      <c r="EGN21" s="197"/>
      <c r="EGO21" s="197"/>
      <c r="EGP21" s="197"/>
      <c r="EGQ21" s="197"/>
      <c r="EGR21" s="197"/>
      <c r="EGS21" s="197"/>
      <c r="EGT21" s="197"/>
      <c r="EGU21" s="197"/>
      <c r="EGV21" s="197"/>
      <c r="EGW21" s="197"/>
      <c r="EGX21" s="197"/>
      <c r="EGY21" s="197"/>
      <c r="EGZ21" s="197"/>
      <c r="EHA21" s="197"/>
      <c r="EHB21" s="197"/>
      <c r="EHC21" s="197"/>
      <c r="EHD21" s="197"/>
      <c r="EHE21" s="197"/>
      <c r="EHF21" s="197"/>
      <c r="EHG21" s="197"/>
      <c r="EHH21" s="197"/>
      <c r="EHI21" s="197"/>
      <c r="EHJ21" s="197"/>
      <c r="EHK21" s="197"/>
      <c r="EHL21" s="197"/>
      <c r="EHM21" s="197"/>
      <c r="EHN21" s="197"/>
      <c r="EHO21" s="197"/>
      <c r="EHP21" s="197"/>
      <c r="EHQ21" s="197"/>
      <c r="EHR21" s="197"/>
      <c r="EHS21" s="197"/>
      <c r="EHT21" s="197"/>
      <c r="EHU21" s="197"/>
      <c r="EHV21" s="197"/>
      <c r="EHW21" s="197"/>
      <c r="EHX21" s="197"/>
      <c r="EHY21" s="197"/>
      <c r="EHZ21" s="197"/>
      <c r="EIA21" s="197"/>
      <c r="EIB21" s="197"/>
      <c r="EIC21" s="197"/>
      <c r="EID21" s="197"/>
      <c r="EIE21" s="197"/>
      <c r="EIF21" s="197"/>
      <c r="EIG21" s="197"/>
      <c r="EIH21" s="197"/>
      <c r="EII21" s="197"/>
      <c r="EIJ21" s="197"/>
      <c r="EIK21" s="197"/>
      <c r="EIL21" s="197"/>
      <c r="EIM21" s="197"/>
      <c r="EIN21" s="197"/>
      <c r="EIO21" s="197"/>
      <c r="EIP21" s="197"/>
      <c r="EIQ21" s="197"/>
      <c r="EIR21" s="197"/>
      <c r="EIS21" s="197"/>
      <c r="EIT21" s="197"/>
      <c r="EIU21" s="197"/>
      <c r="EIV21" s="197"/>
      <c r="EIW21" s="197"/>
      <c r="EIX21" s="197"/>
      <c r="EIY21" s="197"/>
      <c r="EIZ21" s="197"/>
      <c r="EJA21" s="197"/>
      <c r="EJB21" s="197"/>
      <c r="EJC21" s="197"/>
      <c r="EJD21" s="197"/>
      <c r="EJE21" s="197"/>
      <c r="EJF21" s="197"/>
      <c r="EJG21" s="197"/>
      <c r="EJH21" s="197"/>
      <c r="EJI21" s="197"/>
      <c r="EJJ21" s="197"/>
      <c r="EJK21" s="197"/>
      <c r="EJL21" s="197"/>
      <c r="EJM21" s="197"/>
      <c r="EJN21" s="197"/>
      <c r="EJO21" s="197"/>
      <c r="EJP21" s="197"/>
      <c r="EJQ21" s="197"/>
      <c r="EJR21" s="197"/>
      <c r="EJS21" s="197"/>
      <c r="EJT21" s="197"/>
      <c r="EJU21" s="197"/>
      <c r="EJV21" s="197"/>
      <c r="EJW21" s="197"/>
      <c r="EJX21" s="197"/>
      <c r="EJY21" s="197"/>
      <c r="EJZ21" s="197"/>
      <c r="EKA21" s="197"/>
      <c r="EKB21" s="197"/>
      <c r="EKC21" s="197"/>
      <c r="EKD21" s="197"/>
      <c r="EKE21" s="197"/>
      <c r="EKF21" s="197"/>
      <c r="EKG21" s="197"/>
      <c r="EKH21" s="197"/>
      <c r="EKI21" s="197"/>
      <c r="EKJ21" s="197"/>
      <c r="EKK21" s="197"/>
      <c r="EKL21" s="197"/>
      <c r="EKM21" s="197"/>
      <c r="EKN21" s="197"/>
      <c r="EKO21" s="197"/>
      <c r="EKP21" s="197"/>
      <c r="EKQ21" s="197"/>
      <c r="EKR21" s="197"/>
      <c r="EKS21" s="197"/>
      <c r="EKT21" s="197"/>
      <c r="EKU21" s="197"/>
      <c r="EKV21" s="197"/>
      <c r="EKW21" s="197"/>
      <c r="EKX21" s="197"/>
      <c r="EKY21" s="197"/>
      <c r="EKZ21" s="197"/>
      <c r="ELA21" s="197"/>
      <c r="ELB21" s="197"/>
      <c r="ELC21" s="197"/>
      <c r="ELD21" s="197"/>
      <c r="ELE21" s="197"/>
      <c r="ELF21" s="197"/>
      <c r="ELG21" s="197"/>
      <c r="ELH21" s="197"/>
      <c r="ELI21" s="197"/>
      <c r="ELJ21" s="197"/>
      <c r="ELK21" s="197"/>
      <c r="ELL21" s="197"/>
      <c r="ELM21" s="197"/>
      <c r="ELN21" s="197"/>
      <c r="ELO21" s="197"/>
      <c r="ELP21" s="197"/>
      <c r="ELQ21" s="197"/>
      <c r="ELR21" s="197"/>
      <c r="ELS21" s="197"/>
      <c r="ELT21" s="197"/>
      <c r="ELU21" s="197"/>
      <c r="ELV21" s="197"/>
      <c r="ELW21" s="197"/>
      <c r="ELX21" s="197"/>
      <c r="ELY21" s="197"/>
      <c r="ELZ21" s="197"/>
      <c r="EMA21" s="197"/>
      <c r="EMB21" s="197"/>
      <c r="EMC21" s="197"/>
      <c r="EMD21" s="197"/>
      <c r="EME21" s="197"/>
      <c r="EMF21" s="197"/>
      <c r="EMG21" s="197"/>
      <c r="EMH21" s="197"/>
      <c r="EMI21" s="197"/>
      <c r="EMJ21" s="197"/>
      <c r="EMK21" s="197"/>
      <c r="EML21" s="197"/>
      <c r="EMM21" s="197"/>
      <c r="EMN21" s="197"/>
      <c r="EMO21" s="197"/>
      <c r="EMP21" s="197"/>
      <c r="EMQ21" s="197"/>
      <c r="EMR21" s="197"/>
      <c r="EMS21" s="197"/>
      <c r="EMT21" s="197"/>
      <c r="EMU21" s="197"/>
      <c r="EMV21" s="197"/>
      <c r="EMW21" s="197"/>
      <c r="EMX21" s="197"/>
      <c r="EMY21" s="197"/>
      <c r="EMZ21" s="197"/>
      <c r="ENA21" s="197"/>
      <c r="ENB21" s="197"/>
      <c r="ENC21" s="197"/>
      <c r="END21" s="197"/>
      <c r="ENE21" s="197"/>
      <c r="ENF21" s="197"/>
      <c r="ENG21" s="197"/>
      <c r="ENH21" s="197"/>
      <c r="ENI21" s="197"/>
      <c r="ENJ21" s="197"/>
      <c r="ENK21" s="197"/>
      <c r="ENL21" s="197"/>
      <c r="ENM21" s="197"/>
      <c r="ENN21" s="197"/>
      <c r="ENO21" s="197"/>
      <c r="ENP21" s="197"/>
      <c r="ENQ21" s="197"/>
      <c r="ENR21" s="197"/>
      <c r="ENS21" s="197"/>
      <c r="ENT21" s="197"/>
      <c r="ENU21" s="197"/>
      <c r="ENV21" s="197"/>
      <c r="ENW21" s="197"/>
      <c r="ENX21" s="197"/>
      <c r="ENY21" s="197"/>
      <c r="ENZ21" s="197"/>
      <c r="EOA21" s="197"/>
      <c r="EOB21" s="197"/>
      <c r="EOC21" s="197"/>
      <c r="EOD21" s="197"/>
      <c r="EOE21" s="197"/>
      <c r="EOF21" s="197"/>
      <c r="EOG21" s="197"/>
      <c r="EOH21" s="197"/>
      <c r="EOI21" s="197"/>
      <c r="EOJ21" s="197"/>
      <c r="EOK21" s="197"/>
      <c r="EOL21" s="197"/>
      <c r="EOM21" s="197"/>
      <c r="EON21" s="197"/>
      <c r="EOO21" s="197"/>
      <c r="EOP21" s="197"/>
      <c r="EOQ21" s="197"/>
      <c r="EOR21" s="197"/>
      <c r="EOS21" s="197"/>
      <c r="EOT21" s="197"/>
      <c r="EOU21" s="197"/>
      <c r="EOV21" s="197"/>
      <c r="EOW21" s="197"/>
      <c r="EOX21" s="197"/>
      <c r="EOY21" s="197"/>
      <c r="EOZ21" s="197"/>
      <c r="EPA21" s="197"/>
      <c r="EPB21" s="197"/>
      <c r="EPC21" s="197"/>
      <c r="EPD21" s="197"/>
      <c r="EPE21" s="197"/>
      <c r="EPF21" s="197"/>
      <c r="EPG21" s="197"/>
      <c r="EPH21" s="197"/>
      <c r="EPI21" s="197"/>
      <c r="EPJ21" s="197"/>
      <c r="EPK21" s="197"/>
      <c r="EPL21" s="197"/>
      <c r="EPM21" s="197"/>
      <c r="EPN21" s="197"/>
      <c r="EPO21" s="197"/>
      <c r="EPP21" s="197"/>
      <c r="EPQ21" s="197"/>
      <c r="EPR21" s="197"/>
      <c r="EPS21" s="197"/>
      <c r="EPT21" s="197"/>
      <c r="EPU21" s="197"/>
      <c r="EPV21" s="197"/>
      <c r="EPW21" s="197"/>
      <c r="EPX21" s="197"/>
      <c r="EPY21" s="197"/>
      <c r="EPZ21" s="197"/>
      <c r="EQA21" s="197"/>
      <c r="EQB21" s="197"/>
      <c r="EQC21" s="197"/>
      <c r="EQD21" s="197"/>
      <c r="EQE21" s="197"/>
      <c r="EQF21" s="197"/>
      <c r="EQG21" s="197"/>
      <c r="EQH21" s="197"/>
      <c r="EQI21" s="197"/>
      <c r="EQJ21" s="197"/>
      <c r="EQK21" s="197"/>
      <c r="EQL21" s="197"/>
      <c r="EQM21" s="197"/>
      <c r="EQN21" s="197"/>
      <c r="EQO21" s="197"/>
      <c r="EQP21" s="197"/>
      <c r="EQQ21" s="197"/>
      <c r="EQR21" s="197"/>
      <c r="EQS21" s="197"/>
      <c r="EQT21" s="197"/>
      <c r="EQU21" s="197"/>
      <c r="EQV21" s="197"/>
      <c r="EQW21" s="197"/>
      <c r="EQX21" s="197"/>
      <c r="EQY21" s="197"/>
      <c r="EQZ21" s="197"/>
      <c r="ERA21" s="197"/>
      <c r="ERB21" s="197"/>
      <c r="ERC21" s="197"/>
      <c r="ERD21" s="197"/>
      <c r="ERE21" s="197"/>
      <c r="ERF21" s="197"/>
      <c r="ERG21" s="197"/>
      <c r="ERH21" s="197"/>
      <c r="ERI21" s="197"/>
      <c r="ERJ21" s="197"/>
      <c r="ERK21" s="197"/>
      <c r="ERL21" s="197"/>
      <c r="ERM21" s="197"/>
      <c r="ERN21" s="197"/>
      <c r="ERO21" s="197"/>
      <c r="ERP21" s="197"/>
      <c r="ERQ21" s="197"/>
      <c r="ERR21" s="197"/>
      <c r="ERS21" s="197"/>
      <c r="ERT21" s="197"/>
      <c r="ERU21" s="197"/>
      <c r="ERV21" s="197"/>
      <c r="ERW21" s="197"/>
      <c r="ERX21" s="197"/>
      <c r="ERY21" s="197"/>
      <c r="ERZ21" s="197"/>
      <c r="ESA21" s="197"/>
      <c r="ESB21" s="197"/>
      <c r="ESC21" s="197"/>
      <c r="ESD21" s="197"/>
      <c r="ESE21" s="197"/>
      <c r="ESF21" s="197"/>
      <c r="ESG21" s="197"/>
      <c r="ESH21" s="197"/>
      <c r="ESI21" s="197"/>
      <c r="ESJ21" s="197"/>
      <c r="ESK21" s="197"/>
      <c r="ESL21" s="197"/>
      <c r="ESM21" s="197"/>
      <c r="ESN21" s="197"/>
      <c r="ESO21" s="197"/>
      <c r="ESP21" s="197"/>
      <c r="ESQ21" s="197"/>
      <c r="ESR21" s="197"/>
      <c r="ESS21" s="197"/>
      <c r="EST21" s="197"/>
      <c r="ESU21" s="197"/>
      <c r="ESV21" s="197"/>
      <c r="ESW21" s="197"/>
      <c r="ESX21" s="197"/>
      <c r="ESY21" s="197"/>
      <c r="ESZ21" s="197"/>
      <c r="ETA21" s="197"/>
      <c r="ETB21" s="197"/>
      <c r="ETC21" s="197"/>
      <c r="ETD21" s="197"/>
      <c r="ETE21" s="197"/>
      <c r="ETF21" s="197"/>
      <c r="ETG21" s="197"/>
      <c r="ETH21" s="197"/>
      <c r="ETI21" s="197"/>
      <c r="ETJ21" s="197"/>
      <c r="ETK21" s="197"/>
      <c r="ETL21" s="197"/>
      <c r="ETM21" s="197"/>
      <c r="ETN21" s="197"/>
      <c r="ETO21" s="197"/>
      <c r="ETP21" s="197"/>
      <c r="ETQ21" s="197"/>
      <c r="ETR21" s="197"/>
      <c r="ETS21" s="197"/>
      <c r="ETT21" s="197"/>
      <c r="ETU21" s="197"/>
      <c r="ETV21" s="197"/>
      <c r="ETW21" s="197"/>
      <c r="ETX21" s="197"/>
      <c r="ETY21" s="197"/>
      <c r="ETZ21" s="197"/>
      <c r="EUA21" s="197"/>
      <c r="EUB21" s="197"/>
      <c r="EUC21" s="197"/>
      <c r="EUD21" s="197"/>
      <c r="EUE21" s="197"/>
      <c r="EUF21" s="197"/>
      <c r="EUG21" s="197"/>
      <c r="EUH21" s="197"/>
      <c r="EUI21" s="197"/>
      <c r="EUJ21" s="197"/>
      <c r="EUK21" s="197"/>
      <c r="EUL21" s="197"/>
      <c r="EUM21" s="197"/>
      <c r="EUN21" s="197"/>
      <c r="EUO21" s="197"/>
      <c r="EUP21" s="197"/>
      <c r="EUQ21" s="197"/>
      <c r="EUR21" s="197"/>
      <c r="EUS21" s="197"/>
      <c r="EUT21" s="197"/>
      <c r="EUU21" s="197"/>
      <c r="EUV21" s="197"/>
      <c r="EUW21" s="197"/>
      <c r="EUX21" s="197"/>
      <c r="EUY21" s="197"/>
      <c r="EUZ21" s="197"/>
      <c r="EVA21" s="197"/>
      <c r="EVB21" s="197"/>
      <c r="EVC21" s="197"/>
      <c r="EVD21" s="197"/>
      <c r="EVE21" s="197"/>
      <c r="EVF21" s="197"/>
      <c r="EVG21" s="197"/>
      <c r="EVH21" s="197"/>
      <c r="EVI21" s="197"/>
      <c r="EVJ21" s="197"/>
      <c r="EVK21" s="197"/>
      <c r="EVL21" s="197"/>
      <c r="EVM21" s="197"/>
      <c r="EVN21" s="197"/>
      <c r="EVO21" s="197"/>
      <c r="EVP21" s="197"/>
      <c r="EVQ21" s="197"/>
      <c r="EVR21" s="197"/>
      <c r="EVS21" s="197"/>
      <c r="EVT21" s="197"/>
      <c r="EVU21" s="197"/>
      <c r="EVV21" s="197"/>
      <c r="EVW21" s="197"/>
      <c r="EVX21" s="197"/>
      <c r="EVY21" s="197"/>
      <c r="EVZ21" s="197"/>
      <c r="EWA21" s="197"/>
      <c r="EWB21" s="197"/>
      <c r="EWC21" s="197"/>
      <c r="EWD21" s="197"/>
      <c r="EWE21" s="197"/>
      <c r="EWF21" s="197"/>
      <c r="EWG21" s="197"/>
      <c r="EWH21" s="197"/>
      <c r="EWI21" s="197"/>
      <c r="EWJ21" s="197"/>
      <c r="EWK21" s="197"/>
      <c r="EWL21" s="197"/>
      <c r="EWM21" s="197"/>
      <c r="EWN21" s="197"/>
      <c r="EWO21" s="197"/>
      <c r="EWP21" s="197"/>
      <c r="EWQ21" s="197"/>
      <c r="EWR21" s="197"/>
      <c r="EWS21" s="197"/>
      <c r="EWT21" s="197"/>
      <c r="EWU21" s="197"/>
      <c r="EWV21" s="197"/>
      <c r="EWW21" s="197"/>
      <c r="EWX21" s="197"/>
      <c r="EWY21" s="197"/>
      <c r="EWZ21" s="197"/>
      <c r="EXA21" s="197"/>
      <c r="EXB21" s="197"/>
      <c r="EXC21" s="197"/>
      <c r="EXD21" s="197"/>
      <c r="EXE21" s="197"/>
      <c r="EXF21" s="197"/>
      <c r="EXG21" s="197"/>
      <c r="EXH21" s="197"/>
      <c r="EXI21" s="197"/>
      <c r="EXJ21" s="197"/>
      <c r="EXK21" s="197"/>
      <c r="EXL21" s="197"/>
      <c r="EXM21" s="197"/>
      <c r="EXN21" s="197"/>
      <c r="EXO21" s="197"/>
      <c r="EXP21" s="197"/>
      <c r="EXQ21" s="197"/>
      <c r="EXR21" s="197"/>
      <c r="EXS21" s="197"/>
      <c r="EXT21" s="197"/>
      <c r="EXU21" s="197"/>
      <c r="EXV21" s="197"/>
      <c r="EXW21" s="197"/>
      <c r="EXX21" s="197"/>
      <c r="EXY21" s="197"/>
      <c r="EXZ21" s="197"/>
      <c r="EYA21" s="197"/>
      <c r="EYB21" s="197"/>
      <c r="EYC21" s="197"/>
      <c r="EYD21" s="197"/>
      <c r="EYE21" s="197"/>
      <c r="EYF21" s="197"/>
      <c r="EYG21" s="197"/>
      <c r="EYH21" s="197"/>
      <c r="EYI21" s="197"/>
      <c r="EYJ21" s="197"/>
      <c r="EYK21" s="197"/>
      <c r="EYL21" s="197"/>
      <c r="EYM21" s="197"/>
      <c r="EYN21" s="197"/>
      <c r="EYO21" s="197"/>
      <c r="EYP21" s="197"/>
      <c r="EYQ21" s="197"/>
      <c r="EYR21" s="197"/>
      <c r="EYS21" s="197"/>
      <c r="EYT21" s="197"/>
      <c r="EYU21" s="197"/>
      <c r="EYV21" s="197"/>
      <c r="EYW21" s="197"/>
      <c r="EYX21" s="197"/>
      <c r="EYY21" s="197"/>
      <c r="EYZ21" s="197"/>
      <c r="EZA21" s="197"/>
      <c r="EZB21" s="197"/>
      <c r="EZC21" s="197"/>
      <c r="EZD21" s="197"/>
      <c r="EZE21" s="197"/>
      <c r="EZF21" s="197"/>
      <c r="EZG21" s="197"/>
      <c r="EZH21" s="197"/>
      <c r="EZI21" s="197"/>
      <c r="EZJ21" s="197"/>
      <c r="EZK21" s="197"/>
      <c r="EZL21" s="197"/>
      <c r="EZM21" s="197"/>
      <c r="EZN21" s="197"/>
      <c r="EZO21" s="197"/>
      <c r="EZP21" s="197"/>
      <c r="EZQ21" s="197"/>
      <c r="EZR21" s="197"/>
      <c r="EZS21" s="197"/>
      <c r="EZT21" s="197"/>
      <c r="EZU21" s="197"/>
      <c r="EZV21" s="197"/>
      <c r="EZW21" s="197"/>
      <c r="EZX21" s="197"/>
      <c r="EZY21" s="197"/>
      <c r="EZZ21" s="197"/>
      <c r="FAA21" s="197"/>
      <c r="FAB21" s="197"/>
      <c r="FAC21" s="197"/>
      <c r="FAD21" s="197"/>
      <c r="FAE21" s="197"/>
      <c r="FAF21" s="197"/>
      <c r="FAG21" s="197"/>
      <c r="FAH21" s="197"/>
      <c r="FAI21" s="197"/>
      <c r="FAJ21" s="197"/>
      <c r="FAK21" s="197"/>
      <c r="FAL21" s="197"/>
      <c r="FAM21" s="197"/>
      <c r="FAN21" s="197"/>
      <c r="FAO21" s="197"/>
      <c r="FAP21" s="197"/>
      <c r="FAQ21" s="197"/>
      <c r="FAR21" s="197"/>
      <c r="FAS21" s="197"/>
      <c r="FAT21" s="197"/>
      <c r="FAU21" s="197"/>
      <c r="FAV21" s="197"/>
      <c r="FAW21" s="197"/>
      <c r="FAX21" s="197"/>
      <c r="FAY21" s="197"/>
      <c r="FAZ21" s="197"/>
      <c r="FBA21" s="197"/>
      <c r="FBB21" s="197"/>
      <c r="FBC21" s="197"/>
      <c r="FBD21" s="197"/>
      <c r="FBE21" s="197"/>
      <c r="FBF21" s="197"/>
      <c r="FBG21" s="197"/>
      <c r="FBH21" s="197"/>
      <c r="FBI21" s="197"/>
      <c r="FBJ21" s="197"/>
      <c r="FBK21" s="197"/>
      <c r="FBL21" s="197"/>
      <c r="FBM21" s="197"/>
      <c r="FBN21" s="197"/>
      <c r="FBO21" s="197"/>
      <c r="FBP21" s="197"/>
      <c r="FBQ21" s="197"/>
      <c r="FBR21" s="197"/>
      <c r="FBS21" s="197"/>
      <c r="FBT21" s="197"/>
      <c r="FBU21" s="197"/>
      <c r="FBV21" s="197"/>
      <c r="FBW21" s="197"/>
      <c r="FBX21" s="197"/>
      <c r="FBY21" s="197"/>
      <c r="FBZ21" s="197"/>
      <c r="FCA21" s="197"/>
      <c r="FCB21" s="197"/>
      <c r="FCC21" s="197"/>
      <c r="FCD21" s="197"/>
      <c r="FCE21" s="197"/>
      <c r="FCF21" s="197"/>
      <c r="FCG21" s="197"/>
      <c r="FCH21" s="197"/>
      <c r="FCI21" s="197"/>
      <c r="FCJ21" s="197"/>
      <c r="FCK21" s="197"/>
      <c r="FCL21" s="197"/>
      <c r="FCM21" s="197"/>
      <c r="FCN21" s="197"/>
      <c r="FCO21" s="197"/>
      <c r="FCP21" s="197"/>
      <c r="FCQ21" s="197"/>
      <c r="FCR21" s="197"/>
      <c r="FCS21" s="197"/>
      <c r="FCT21" s="197"/>
      <c r="FCU21" s="197"/>
      <c r="FCV21" s="197"/>
      <c r="FCW21" s="197"/>
      <c r="FCX21" s="197"/>
      <c r="FCY21" s="197"/>
      <c r="FCZ21" s="197"/>
      <c r="FDA21" s="197"/>
      <c r="FDB21" s="197"/>
      <c r="FDC21" s="197"/>
      <c r="FDD21" s="197"/>
      <c r="FDE21" s="197"/>
      <c r="FDF21" s="197"/>
      <c r="FDG21" s="197"/>
      <c r="FDH21" s="197"/>
      <c r="FDI21" s="197"/>
      <c r="FDJ21" s="197"/>
      <c r="FDK21" s="197"/>
      <c r="FDL21" s="197"/>
      <c r="FDM21" s="197"/>
      <c r="FDN21" s="197"/>
      <c r="FDO21" s="197"/>
      <c r="FDP21" s="197"/>
      <c r="FDQ21" s="197"/>
      <c r="FDR21" s="197"/>
      <c r="FDS21" s="197"/>
      <c r="FDT21" s="197"/>
      <c r="FDU21" s="197"/>
      <c r="FDV21" s="197"/>
      <c r="FDW21" s="197"/>
      <c r="FDX21" s="197"/>
      <c r="FDY21" s="197"/>
      <c r="FDZ21" s="197"/>
      <c r="FEA21" s="197"/>
      <c r="FEB21" s="197"/>
      <c r="FEC21" s="197"/>
      <c r="FED21" s="197"/>
      <c r="FEE21" s="197"/>
      <c r="FEF21" s="197"/>
      <c r="FEG21" s="197"/>
      <c r="FEH21" s="197"/>
      <c r="FEI21" s="197"/>
      <c r="FEJ21" s="197"/>
      <c r="FEK21" s="197"/>
      <c r="FEL21" s="197"/>
      <c r="FEM21" s="197"/>
      <c r="FEN21" s="197"/>
      <c r="FEO21" s="197"/>
      <c r="FEP21" s="197"/>
      <c r="FEQ21" s="197"/>
      <c r="FER21" s="197"/>
      <c r="FES21" s="197"/>
      <c r="FET21" s="197"/>
      <c r="FEU21" s="197"/>
      <c r="FEV21" s="197"/>
      <c r="FEW21" s="197"/>
      <c r="FEX21" s="197"/>
      <c r="FEY21" s="197"/>
      <c r="FEZ21" s="197"/>
      <c r="FFA21" s="197"/>
      <c r="FFB21" s="197"/>
      <c r="FFC21" s="197"/>
      <c r="FFD21" s="197"/>
      <c r="FFE21" s="197"/>
      <c r="FFF21" s="197"/>
      <c r="FFG21" s="197"/>
      <c r="FFH21" s="197"/>
      <c r="FFI21" s="197"/>
      <c r="FFJ21" s="197"/>
      <c r="FFK21" s="197"/>
      <c r="FFL21" s="197"/>
      <c r="FFM21" s="197"/>
      <c r="FFN21" s="197"/>
      <c r="FFO21" s="197"/>
      <c r="FFP21" s="197"/>
      <c r="FFQ21" s="197"/>
      <c r="FFR21" s="197"/>
      <c r="FFS21" s="197"/>
      <c r="FFT21" s="197"/>
      <c r="FFU21" s="197"/>
      <c r="FFV21" s="197"/>
      <c r="FFW21" s="197"/>
      <c r="FFX21" s="197"/>
      <c r="FFY21" s="197"/>
      <c r="FFZ21" s="197"/>
      <c r="FGA21" s="197"/>
      <c r="FGB21" s="197"/>
      <c r="FGC21" s="197"/>
      <c r="FGD21" s="197"/>
      <c r="FGE21" s="197"/>
      <c r="FGF21" s="197"/>
      <c r="FGG21" s="197"/>
      <c r="FGH21" s="197"/>
      <c r="FGI21" s="197"/>
      <c r="FGJ21" s="197"/>
      <c r="FGK21" s="197"/>
      <c r="FGL21" s="197"/>
      <c r="FGM21" s="197"/>
      <c r="FGN21" s="197"/>
      <c r="FGO21" s="197"/>
      <c r="FGP21" s="197"/>
      <c r="FGQ21" s="197"/>
      <c r="FGR21" s="197"/>
      <c r="FGS21" s="197"/>
      <c r="FGT21" s="197"/>
      <c r="FGU21" s="197"/>
      <c r="FGV21" s="197"/>
      <c r="FGW21" s="197"/>
      <c r="FGX21" s="197"/>
      <c r="FGY21" s="197"/>
      <c r="FGZ21" s="197"/>
      <c r="FHA21" s="197"/>
      <c r="FHB21" s="197"/>
      <c r="FHC21" s="197"/>
      <c r="FHD21" s="197"/>
      <c r="FHE21" s="197"/>
      <c r="FHF21" s="197"/>
      <c r="FHG21" s="197"/>
      <c r="FHH21" s="197"/>
      <c r="FHI21" s="197"/>
      <c r="FHJ21" s="197"/>
      <c r="FHK21" s="197"/>
      <c r="FHL21" s="197"/>
      <c r="FHM21" s="197"/>
      <c r="FHN21" s="197"/>
      <c r="FHO21" s="197"/>
      <c r="FHP21" s="197"/>
      <c r="FHQ21" s="197"/>
      <c r="FHR21" s="197"/>
      <c r="FHS21" s="197"/>
      <c r="FHT21" s="197"/>
      <c r="FHU21" s="197"/>
      <c r="FHV21" s="197"/>
      <c r="FHW21" s="197"/>
      <c r="FHX21" s="197"/>
      <c r="FHY21" s="197"/>
      <c r="FHZ21" s="197"/>
      <c r="FIA21" s="197"/>
      <c r="FIB21" s="197"/>
      <c r="FIC21" s="197"/>
      <c r="FID21" s="197"/>
      <c r="FIE21" s="197"/>
      <c r="FIF21" s="197"/>
      <c r="FIG21" s="197"/>
      <c r="FIH21" s="197"/>
      <c r="FII21" s="197"/>
      <c r="FIJ21" s="197"/>
      <c r="FIK21" s="197"/>
      <c r="FIL21" s="197"/>
      <c r="FIM21" s="197"/>
      <c r="FIN21" s="197"/>
      <c r="FIO21" s="197"/>
      <c r="FIP21" s="197"/>
      <c r="FIQ21" s="197"/>
      <c r="FIR21" s="197"/>
      <c r="FIS21" s="197"/>
      <c r="FIT21" s="197"/>
      <c r="FIU21" s="197"/>
      <c r="FIV21" s="197"/>
      <c r="FIW21" s="197"/>
      <c r="FIX21" s="197"/>
      <c r="FIY21" s="197"/>
      <c r="FIZ21" s="197"/>
      <c r="FJA21" s="197"/>
      <c r="FJB21" s="197"/>
      <c r="FJC21" s="197"/>
      <c r="FJD21" s="197"/>
      <c r="FJE21" s="197"/>
      <c r="FJF21" s="197"/>
      <c r="FJG21" s="197"/>
      <c r="FJH21" s="197"/>
      <c r="FJI21" s="197"/>
      <c r="FJJ21" s="197"/>
      <c r="FJK21" s="197"/>
      <c r="FJL21" s="197"/>
      <c r="FJM21" s="197"/>
      <c r="FJN21" s="197"/>
      <c r="FJO21" s="197"/>
      <c r="FJP21" s="197"/>
      <c r="FJQ21" s="197"/>
      <c r="FJR21" s="197"/>
      <c r="FJS21" s="197"/>
      <c r="FJT21" s="197"/>
      <c r="FJU21" s="197"/>
      <c r="FJV21" s="197"/>
      <c r="FJW21" s="197"/>
      <c r="FJX21" s="197"/>
      <c r="FJY21" s="197"/>
      <c r="FJZ21" s="197"/>
      <c r="FKA21" s="197"/>
      <c r="FKB21" s="197"/>
      <c r="FKC21" s="197"/>
      <c r="FKD21" s="197"/>
      <c r="FKE21" s="197"/>
      <c r="FKF21" s="197"/>
      <c r="FKG21" s="197"/>
      <c r="FKH21" s="197"/>
      <c r="FKI21" s="197"/>
      <c r="FKJ21" s="197"/>
      <c r="FKK21" s="197"/>
      <c r="FKL21" s="197"/>
      <c r="FKM21" s="197"/>
      <c r="FKN21" s="197"/>
      <c r="FKO21" s="197"/>
      <c r="FKP21" s="197"/>
      <c r="FKQ21" s="197"/>
      <c r="FKR21" s="197"/>
      <c r="FKS21" s="197"/>
      <c r="FKT21" s="197"/>
      <c r="FKU21" s="197"/>
      <c r="FKV21" s="197"/>
      <c r="FKW21" s="197"/>
      <c r="FKX21" s="197"/>
      <c r="FKY21" s="197"/>
      <c r="FKZ21" s="197"/>
      <c r="FLA21" s="197"/>
      <c r="FLB21" s="197"/>
      <c r="FLC21" s="197"/>
      <c r="FLD21" s="197"/>
      <c r="FLE21" s="197"/>
      <c r="FLF21" s="197"/>
      <c r="FLG21" s="197"/>
      <c r="FLH21" s="197"/>
      <c r="FLI21" s="197"/>
      <c r="FLJ21" s="197"/>
      <c r="FLK21" s="197"/>
      <c r="FLL21" s="197"/>
      <c r="FLM21" s="197"/>
      <c r="FLN21" s="197"/>
      <c r="FLO21" s="197"/>
      <c r="FLP21" s="197"/>
      <c r="FLQ21" s="197"/>
      <c r="FLR21" s="197"/>
      <c r="FLS21" s="197"/>
      <c r="FLT21" s="197"/>
      <c r="FLU21" s="197"/>
      <c r="FLV21" s="197"/>
      <c r="FLW21" s="197"/>
      <c r="FLX21" s="197"/>
      <c r="FLY21" s="197"/>
      <c r="FLZ21" s="197"/>
      <c r="FMA21" s="197"/>
      <c r="FMB21" s="197"/>
      <c r="FMC21" s="197"/>
      <c r="FMD21" s="197"/>
      <c r="FME21" s="197"/>
      <c r="FMF21" s="197"/>
      <c r="FMG21" s="197"/>
      <c r="FMH21" s="197"/>
      <c r="FMI21" s="197"/>
      <c r="FMJ21" s="197"/>
      <c r="FMK21" s="197"/>
      <c r="FML21" s="197"/>
      <c r="FMM21" s="197"/>
      <c r="FMN21" s="197"/>
      <c r="FMO21" s="197"/>
      <c r="FMP21" s="197"/>
      <c r="FMQ21" s="197"/>
      <c r="FMR21" s="197"/>
      <c r="FMS21" s="197"/>
      <c r="FMT21" s="197"/>
      <c r="FMU21" s="197"/>
      <c r="FMV21" s="197"/>
      <c r="FMW21" s="197"/>
      <c r="FMX21" s="197"/>
      <c r="FMY21" s="197"/>
      <c r="FMZ21" s="197"/>
      <c r="FNA21" s="197"/>
      <c r="FNB21" s="197"/>
      <c r="FNC21" s="197"/>
      <c r="FND21" s="197"/>
      <c r="FNE21" s="197"/>
      <c r="FNF21" s="197"/>
      <c r="FNG21" s="197"/>
      <c r="FNH21" s="197"/>
      <c r="FNI21" s="197"/>
      <c r="FNJ21" s="197"/>
      <c r="FNK21" s="197"/>
      <c r="FNL21" s="197"/>
      <c r="FNM21" s="197"/>
      <c r="FNN21" s="197"/>
      <c r="FNO21" s="197"/>
      <c r="FNP21" s="197"/>
      <c r="FNQ21" s="197"/>
      <c r="FNR21" s="197"/>
      <c r="FNS21" s="197"/>
      <c r="FNT21" s="197"/>
      <c r="FNU21" s="197"/>
      <c r="FNV21" s="197"/>
      <c r="FNW21" s="197"/>
      <c r="FNX21" s="197"/>
      <c r="FNY21" s="197"/>
      <c r="FNZ21" s="197"/>
      <c r="FOA21" s="197"/>
      <c r="FOB21" s="197"/>
      <c r="FOC21" s="197"/>
      <c r="FOD21" s="197"/>
      <c r="FOE21" s="197"/>
      <c r="FOF21" s="197"/>
      <c r="FOG21" s="197"/>
      <c r="FOH21" s="197"/>
      <c r="FOI21" s="197"/>
      <c r="FOJ21" s="197"/>
      <c r="FOK21" s="197"/>
      <c r="FOL21" s="197"/>
      <c r="FOM21" s="197"/>
      <c r="FON21" s="197"/>
      <c r="FOO21" s="197"/>
      <c r="FOP21" s="197"/>
      <c r="FOQ21" s="197"/>
      <c r="FOR21" s="197"/>
      <c r="FOS21" s="197"/>
      <c r="FOT21" s="197"/>
      <c r="FOU21" s="197"/>
      <c r="FOV21" s="197"/>
      <c r="FOW21" s="197"/>
      <c r="FOX21" s="197"/>
      <c r="FOY21" s="197"/>
      <c r="FOZ21" s="197"/>
      <c r="FPA21" s="197"/>
      <c r="FPB21" s="197"/>
      <c r="FPC21" s="197"/>
      <c r="FPD21" s="197"/>
      <c r="FPE21" s="197"/>
      <c r="FPF21" s="197"/>
      <c r="FPG21" s="197"/>
      <c r="FPH21" s="197"/>
      <c r="FPI21" s="197"/>
      <c r="FPJ21" s="197"/>
      <c r="FPK21" s="197"/>
      <c r="FPL21" s="197"/>
      <c r="FPM21" s="197"/>
      <c r="FPN21" s="197"/>
      <c r="FPO21" s="197"/>
      <c r="FPP21" s="197"/>
      <c r="FPQ21" s="197"/>
      <c r="FPR21" s="197"/>
      <c r="FPS21" s="197"/>
      <c r="FPT21" s="197"/>
      <c r="FPU21" s="197"/>
      <c r="FPV21" s="197"/>
      <c r="FPW21" s="197"/>
      <c r="FPX21" s="197"/>
      <c r="FPY21" s="197"/>
      <c r="FPZ21" s="197"/>
      <c r="FQA21" s="197"/>
      <c r="FQB21" s="197"/>
      <c r="FQC21" s="197"/>
      <c r="FQD21" s="197"/>
      <c r="FQE21" s="197"/>
      <c r="FQF21" s="197"/>
      <c r="FQG21" s="197"/>
      <c r="FQH21" s="197"/>
      <c r="FQI21" s="197"/>
      <c r="FQJ21" s="197"/>
      <c r="FQK21" s="197"/>
      <c r="FQL21" s="197"/>
      <c r="FQM21" s="197"/>
      <c r="FQN21" s="197"/>
      <c r="FQO21" s="197"/>
      <c r="FQP21" s="197"/>
      <c r="FQQ21" s="197"/>
      <c r="FQR21" s="197"/>
      <c r="FQS21" s="197"/>
      <c r="FQT21" s="197"/>
      <c r="FQU21" s="197"/>
      <c r="FQV21" s="197"/>
      <c r="FQW21" s="197"/>
      <c r="FQX21" s="197"/>
      <c r="FQY21" s="197"/>
      <c r="FQZ21" s="197"/>
      <c r="FRA21" s="197"/>
      <c r="FRB21" s="197"/>
      <c r="FRC21" s="197"/>
      <c r="FRD21" s="197"/>
      <c r="FRE21" s="197"/>
      <c r="FRF21" s="197"/>
      <c r="FRG21" s="197"/>
      <c r="FRH21" s="197"/>
      <c r="FRI21" s="197"/>
      <c r="FRJ21" s="197"/>
      <c r="FRK21" s="197"/>
      <c r="FRL21" s="197"/>
      <c r="FRM21" s="197"/>
      <c r="FRN21" s="197"/>
      <c r="FRO21" s="197"/>
      <c r="FRP21" s="197"/>
      <c r="FRQ21" s="197"/>
      <c r="FRR21" s="197"/>
      <c r="FRS21" s="197"/>
      <c r="FRT21" s="197"/>
      <c r="FRU21" s="197"/>
      <c r="FRV21" s="197"/>
      <c r="FRW21" s="197"/>
      <c r="FRX21" s="197"/>
      <c r="FRY21" s="197"/>
      <c r="FRZ21" s="197"/>
      <c r="FSA21" s="197"/>
      <c r="FSB21" s="197"/>
      <c r="FSC21" s="197"/>
      <c r="FSD21" s="197"/>
      <c r="FSE21" s="197"/>
      <c r="FSF21" s="197"/>
      <c r="FSG21" s="197"/>
      <c r="FSH21" s="197"/>
      <c r="FSI21" s="197"/>
      <c r="FSJ21" s="197"/>
      <c r="FSK21" s="197"/>
      <c r="FSL21" s="197"/>
      <c r="FSM21" s="197"/>
      <c r="FSN21" s="197"/>
      <c r="FSO21" s="197"/>
      <c r="FSP21" s="197"/>
      <c r="FSQ21" s="197"/>
      <c r="FSR21" s="197"/>
      <c r="FSS21" s="197"/>
      <c r="FST21" s="197"/>
      <c r="FSU21" s="197"/>
      <c r="FSV21" s="197"/>
      <c r="FSW21" s="197"/>
      <c r="FSX21" s="197"/>
      <c r="FSY21" s="197"/>
      <c r="FSZ21" s="197"/>
      <c r="FTA21" s="197"/>
      <c r="FTB21" s="197"/>
      <c r="FTC21" s="197"/>
      <c r="FTD21" s="197"/>
      <c r="FTE21" s="197"/>
      <c r="FTF21" s="197"/>
      <c r="FTG21" s="197"/>
      <c r="FTH21" s="197"/>
      <c r="FTI21" s="197"/>
      <c r="FTJ21" s="197"/>
      <c r="FTK21" s="197"/>
      <c r="FTL21" s="197"/>
      <c r="FTM21" s="197"/>
      <c r="FTN21" s="197"/>
      <c r="FTO21" s="197"/>
      <c r="FTP21" s="197"/>
      <c r="FTQ21" s="197"/>
      <c r="FTR21" s="197"/>
      <c r="FTS21" s="197"/>
      <c r="FTT21" s="197"/>
      <c r="FTU21" s="197"/>
      <c r="FTV21" s="197"/>
      <c r="FTW21" s="197"/>
      <c r="FTX21" s="197"/>
      <c r="FTY21" s="197"/>
      <c r="FTZ21" s="197"/>
      <c r="FUA21" s="197"/>
      <c r="FUB21" s="197"/>
      <c r="FUC21" s="197"/>
      <c r="FUD21" s="197"/>
      <c r="FUE21" s="197"/>
      <c r="FUF21" s="197"/>
      <c r="FUG21" s="197"/>
      <c r="FUH21" s="197"/>
      <c r="FUI21" s="197"/>
      <c r="FUJ21" s="197"/>
      <c r="FUK21" s="197"/>
      <c r="FUL21" s="197"/>
      <c r="FUM21" s="197"/>
      <c r="FUN21" s="197"/>
      <c r="FUO21" s="197"/>
      <c r="FUP21" s="197"/>
      <c r="FUQ21" s="197"/>
      <c r="FUR21" s="197"/>
      <c r="FUS21" s="197"/>
      <c r="FUT21" s="197"/>
      <c r="FUU21" s="197"/>
      <c r="FUV21" s="197"/>
      <c r="FUW21" s="197"/>
      <c r="FUX21" s="197"/>
      <c r="FUY21" s="197"/>
      <c r="FUZ21" s="197"/>
      <c r="FVA21" s="197"/>
      <c r="FVB21" s="197"/>
      <c r="FVC21" s="197"/>
      <c r="FVD21" s="197"/>
      <c r="FVE21" s="197"/>
      <c r="FVF21" s="197"/>
      <c r="FVG21" s="197"/>
      <c r="FVH21" s="197"/>
      <c r="FVI21" s="197"/>
      <c r="FVJ21" s="197"/>
      <c r="FVK21" s="197"/>
      <c r="FVL21" s="197"/>
      <c r="FVM21" s="197"/>
      <c r="FVN21" s="197"/>
      <c r="FVO21" s="197"/>
      <c r="FVP21" s="197"/>
      <c r="FVQ21" s="197"/>
      <c r="FVR21" s="197"/>
      <c r="FVS21" s="197"/>
      <c r="FVT21" s="197"/>
      <c r="FVU21" s="197"/>
      <c r="FVV21" s="197"/>
      <c r="FVW21" s="197"/>
      <c r="FVX21" s="197"/>
      <c r="FVY21" s="197"/>
      <c r="FVZ21" s="197"/>
      <c r="FWA21" s="197"/>
      <c r="FWB21" s="197"/>
      <c r="FWC21" s="197"/>
      <c r="FWD21" s="197"/>
      <c r="FWE21" s="197"/>
      <c r="FWF21" s="197"/>
      <c r="FWG21" s="197"/>
      <c r="FWH21" s="197"/>
      <c r="FWI21" s="197"/>
      <c r="FWJ21" s="197"/>
      <c r="FWK21" s="197"/>
      <c r="FWL21" s="197"/>
      <c r="FWM21" s="197"/>
      <c r="FWN21" s="197"/>
      <c r="FWO21" s="197"/>
      <c r="FWP21" s="197"/>
      <c r="FWQ21" s="197"/>
      <c r="FWR21" s="197"/>
      <c r="FWS21" s="197"/>
      <c r="FWT21" s="197"/>
      <c r="FWU21" s="197"/>
      <c r="FWV21" s="197"/>
      <c r="FWW21" s="197"/>
      <c r="FWX21" s="197"/>
      <c r="FWY21" s="197"/>
      <c r="FWZ21" s="197"/>
      <c r="FXA21" s="197"/>
      <c r="FXB21" s="197"/>
      <c r="FXC21" s="197"/>
      <c r="FXD21" s="197"/>
      <c r="FXE21" s="197"/>
      <c r="FXF21" s="197"/>
      <c r="FXG21" s="197"/>
      <c r="FXH21" s="197"/>
      <c r="FXI21" s="197"/>
      <c r="FXJ21" s="197"/>
      <c r="FXK21" s="197"/>
      <c r="FXL21" s="197"/>
      <c r="FXM21" s="197"/>
      <c r="FXN21" s="197"/>
      <c r="FXO21" s="197"/>
      <c r="FXP21" s="197"/>
      <c r="FXQ21" s="197"/>
      <c r="FXR21" s="197"/>
      <c r="FXS21" s="197"/>
      <c r="FXT21" s="197"/>
      <c r="FXU21" s="197"/>
      <c r="FXV21" s="197"/>
      <c r="FXW21" s="197"/>
      <c r="FXX21" s="197"/>
      <c r="FXY21" s="197"/>
      <c r="FXZ21" s="197"/>
      <c r="FYA21" s="197"/>
      <c r="FYB21" s="197"/>
      <c r="FYC21" s="197"/>
      <c r="FYD21" s="197"/>
      <c r="FYE21" s="197"/>
      <c r="FYF21" s="197"/>
      <c r="FYG21" s="197"/>
      <c r="FYH21" s="197"/>
      <c r="FYI21" s="197"/>
      <c r="FYJ21" s="197"/>
      <c r="FYK21" s="197"/>
      <c r="FYL21" s="197"/>
      <c r="FYM21" s="197"/>
      <c r="FYN21" s="197"/>
      <c r="FYO21" s="197"/>
      <c r="FYP21" s="197"/>
      <c r="FYQ21" s="197"/>
      <c r="FYR21" s="197"/>
      <c r="FYS21" s="197"/>
      <c r="FYT21" s="197"/>
      <c r="FYU21" s="197"/>
      <c r="FYV21" s="197"/>
      <c r="FYW21" s="197"/>
      <c r="FYX21" s="197"/>
      <c r="FYY21" s="197"/>
      <c r="FYZ21" s="197"/>
      <c r="FZA21" s="197"/>
      <c r="FZB21" s="197"/>
      <c r="FZC21" s="197"/>
      <c r="FZD21" s="197"/>
      <c r="FZE21" s="197"/>
      <c r="FZF21" s="197"/>
      <c r="FZG21" s="197"/>
      <c r="FZH21" s="197"/>
      <c r="FZI21" s="197"/>
      <c r="FZJ21" s="197"/>
      <c r="FZK21" s="197"/>
      <c r="FZL21" s="197"/>
      <c r="FZM21" s="197"/>
      <c r="FZN21" s="197"/>
      <c r="FZO21" s="197"/>
      <c r="FZP21" s="197"/>
      <c r="FZQ21" s="197"/>
      <c r="FZR21" s="197"/>
      <c r="FZS21" s="197"/>
      <c r="FZT21" s="197"/>
      <c r="FZU21" s="197"/>
      <c r="FZV21" s="197"/>
      <c r="FZW21" s="197"/>
      <c r="FZX21" s="197"/>
      <c r="FZY21" s="197"/>
      <c r="FZZ21" s="197"/>
      <c r="GAA21" s="197"/>
      <c r="GAB21" s="197"/>
      <c r="GAC21" s="197"/>
      <c r="GAD21" s="197"/>
      <c r="GAE21" s="197"/>
      <c r="GAF21" s="197"/>
      <c r="GAG21" s="197"/>
      <c r="GAH21" s="197"/>
      <c r="GAI21" s="197"/>
      <c r="GAJ21" s="197"/>
      <c r="GAK21" s="197"/>
      <c r="GAL21" s="197"/>
      <c r="GAM21" s="197"/>
      <c r="GAN21" s="197"/>
      <c r="GAO21" s="197"/>
      <c r="GAP21" s="197"/>
      <c r="GAQ21" s="197"/>
      <c r="GAR21" s="197"/>
      <c r="GAS21" s="197"/>
      <c r="GAT21" s="197"/>
      <c r="GAU21" s="197"/>
      <c r="GAV21" s="197"/>
      <c r="GAW21" s="197"/>
      <c r="GAX21" s="197"/>
      <c r="GAY21" s="197"/>
      <c r="GAZ21" s="197"/>
      <c r="GBA21" s="197"/>
      <c r="GBB21" s="197"/>
      <c r="GBC21" s="197"/>
      <c r="GBD21" s="197"/>
      <c r="GBE21" s="197"/>
      <c r="GBF21" s="197"/>
      <c r="GBG21" s="197"/>
      <c r="GBH21" s="197"/>
      <c r="GBI21" s="197"/>
      <c r="GBJ21" s="197"/>
      <c r="GBK21" s="197"/>
      <c r="GBL21" s="197"/>
      <c r="GBM21" s="197"/>
      <c r="GBN21" s="197"/>
      <c r="GBO21" s="197"/>
      <c r="GBP21" s="197"/>
      <c r="GBQ21" s="197"/>
      <c r="GBR21" s="197"/>
      <c r="GBS21" s="197"/>
      <c r="GBT21" s="197"/>
      <c r="GBU21" s="197"/>
      <c r="GBV21" s="197"/>
      <c r="GBW21" s="197"/>
      <c r="GBX21" s="197"/>
      <c r="GBY21" s="197"/>
      <c r="GBZ21" s="197"/>
      <c r="GCA21" s="197"/>
      <c r="GCB21" s="197"/>
      <c r="GCC21" s="197"/>
      <c r="GCD21" s="197"/>
      <c r="GCE21" s="197"/>
      <c r="GCF21" s="197"/>
      <c r="GCG21" s="197"/>
      <c r="GCH21" s="197"/>
      <c r="GCI21" s="197"/>
      <c r="GCJ21" s="197"/>
      <c r="GCK21" s="197"/>
      <c r="GCL21" s="197"/>
      <c r="GCM21" s="197"/>
      <c r="GCN21" s="197"/>
      <c r="GCO21" s="197"/>
      <c r="GCP21" s="197"/>
      <c r="GCQ21" s="197"/>
      <c r="GCR21" s="197"/>
      <c r="GCS21" s="197"/>
      <c r="GCT21" s="197"/>
      <c r="GCU21" s="197"/>
      <c r="GCV21" s="197"/>
      <c r="GCW21" s="197"/>
      <c r="GCX21" s="197"/>
      <c r="GCY21" s="197"/>
      <c r="GCZ21" s="197"/>
      <c r="GDA21" s="197"/>
      <c r="GDB21" s="197"/>
      <c r="GDC21" s="197"/>
      <c r="GDD21" s="197"/>
      <c r="GDE21" s="197"/>
      <c r="GDF21" s="197"/>
      <c r="GDG21" s="197"/>
      <c r="GDH21" s="197"/>
      <c r="GDI21" s="197"/>
      <c r="GDJ21" s="197"/>
      <c r="GDK21" s="197"/>
      <c r="GDL21" s="197"/>
      <c r="GDM21" s="197"/>
      <c r="GDN21" s="197"/>
      <c r="GDO21" s="197"/>
      <c r="GDP21" s="197"/>
      <c r="GDQ21" s="197"/>
      <c r="GDR21" s="197"/>
      <c r="GDS21" s="197"/>
      <c r="GDT21" s="197"/>
      <c r="GDU21" s="197"/>
      <c r="GDV21" s="197"/>
      <c r="GDW21" s="197"/>
      <c r="GDX21" s="197"/>
      <c r="GDY21" s="197"/>
      <c r="GDZ21" s="197"/>
      <c r="GEA21" s="197"/>
      <c r="GEB21" s="197"/>
      <c r="GEC21" s="197"/>
      <c r="GED21" s="197"/>
      <c r="GEE21" s="197"/>
      <c r="GEF21" s="197"/>
      <c r="GEG21" s="197"/>
      <c r="GEH21" s="197"/>
      <c r="GEI21" s="197"/>
      <c r="GEJ21" s="197"/>
      <c r="GEK21" s="197"/>
      <c r="GEL21" s="197"/>
      <c r="GEM21" s="197"/>
      <c r="GEN21" s="197"/>
      <c r="GEO21" s="197"/>
      <c r="GEP21" s="197"/>
      <c r="GEQ21" s="197"/>
      <c r="GER21" s="197"/>
      <c r="GES21" s="197"/>
      <c r="GET21" s="197"/>
      <c r="GEU21" s="197"/>
      <c r="GEV21" s="197"/>
      <c r="GEW21" s="197"/>
      <c r="GEX21" s="197"/>
      <c r="GEY21" s="197"/>
      <c r="GEZ21" s="197"/>
      <c r="GFA21" s="197"/>
      <c r="GFB21" s="197"/>
      <c r="GFC21" s="197"/>
      <c r="GFD21" s="197"/>
      <c r="GFE21" s="197"/>
      <c r="GFF21" s="197"/>
      <c r="GFG21" s="197"/>
      <c r="GFH21" s="197"/>
      <c r="GFI21" s="197"/>
      <c r="GFJ21" s="197"/>
      <c r="GFK21" s="197"/>
      <c r="GFL21" s="197"/>
      <c r="GFM21" s="197"/>
      <c r="GFN21" s="197"/>
      <c r="GFO21" s="197"/>
      <c r="GFP21" s="197"/>
      <c r="GFQ21" s="197"/>
      <c r="GFR21" s="197"/>
      <c r="GFS21" s="197"/>
      <c r="GFT21" s="197"/>
      <c r="GFU21" s="197"/>
      <c r="GFV21" s="197"/>
      <c r="GFW21" s="197"/>
      <c r="GFX21" s="197"/>
      <c r="GFY21" s="197"/>
      <c r="GFZ21" s="197"/>
      <c r="GGA21" s="197"/>
      <c r="GGB21" s="197"/>
      <c r="GGC21" s="197"/>
      <c r="GGD21" s="197"/>
      <c r="GGE21" s="197"/>
      <c r="GGF21" s="197"/>
      <c r="GGG21" s="197"/>
      <c r="GGH21" s="197"/>
      <c r="GGI21" s="197"/>
      <c r="GGJ21" s="197"/>
      <c r="GGK21" s="197"/>
      <c r="GGL21" s="197"/>
      <c r="GGM21" s="197"/>
      <c r="GGN21" s="197"/>
      <c r="GGO21" s="197"/>
      <c r="GGP21" s="197"/>
      <c r="GGQ21" s="197"/>
      <c r="GGR21" s="197"/>
      <c r="GGS21" s="197"/>
      <c r="GGT21" s="197"/>
      <c r="GGU21" s="197"/>
      <c r="GGV21" s="197"/>
      <c r="GGW21" s="197"/>
      <c r="GGX21" s="197"/>
      <c r="GGY21" s="197"/>
      <c r="GGZ21" s="197"/>
      <c r="GHA21" s="197"/>
      <c r="GHB21" s="197"/>
      <c r="GHC21" s="197"/>
      <c r="GHD21" s="197"/>
      <c r="GHE21" s="197"/>
      <c r="GHF21" s="197"/>
      <c r="GHG21" s="197"/>
      <c r="GHH21" s="197"/>
      <c r="GHI21" s="197"/>
      <c r="GHJ21" s="197"/>
      <c r="GHK21" s="197"/>
      <c r="GHL21" s="197"/>
      <c r="GHM21" s="197"/>
      <c r="GHN21" s="197"/>
      <c r="GHO21" s="197"/>
      <c r="GHP21" s="197"/>
      <c r="GHQ21" s="197"/>
      <c r="GHR21" s="197"/>
      <c r="GHS21" s="197"/>
      <c r="GHT21" s="197"/>
      <c r="GHU21" s="197"/>
      <c r="GHV21" s="197"/>
      <c r="GHW21" s="197"/>
      <c r="GHX21" s="197"/>
      <c r="GHY21" s="197"/>
      <c r="GHZ21" s="197"/>
      <c r="GIA21" s="197"/>
      <c r="GIB21" s="197"/>
      <c r="GIC21" s="197"/>
      <c r="GID21" s="197"/>
      <c r="GIE21" s="197"/>
      <c r="GIF21" s="197"/>
      <c r="GIG21" s="197"/>
      <c r="GIH21" s="197"/>
      <c r="GII21" s="197"/>
      <c r="GIJ21" s="197"/>
      <c r="GIK21" s="197"/>
      <c r="GIL21" s="197"/>
      <c r="GIM21" s="197"/>
      <c r="GIN21" s="197"/>
      <c r="GIO21" s="197"/>
      <c r="GIP21" s="197"/>
      <c r="GIQ21" s="197"/>
      <c r="GIR21" s="197"/>
      <c r="GIS21" s="197"/>
      <c r="GIT21" s="197"/>
      <c r="GIU21" s="197"/>
      <c r="GIV21" s="197"/>
      <c r="GIW21" s="197"/>
      <c r="GIX21" s="197"/>
      <c r="GIY21" s="197"/>
      <c r="GIZ21" s="197"/>
      <c r="GJA21" s="197"/>
      <c r="GJB21" s="197"/>
      <c r="GJC21" s="197"/>
      <c r="GJD21" s="197"/>
      <c r="GJE21" s="197"/>
      <c r="GJF21" s="197"/>
      <c r="GJG21" s="197"/>
      <c r="GJH21" s="197"/>
      <c r="GJI21" s="197"/>
      <c r="GJJ21" s="197"/>
      <c r="GJK21" s="197"/>
      <c r="GJL21" s="197"/>
      <c r="GJM21" s="197"/>
      <c r="GJN21" s="197"/>
      <c r="GJO21" s="197"/>
      <c r="GJP21" s="197"/>
      <c r="GJQ21" s="197"/>
      <c r="GJR21" s="197"/>
      <c r="GJS21" s="197"/>
      <c r="GJT21" s="197"/>
      <c r="GJU21" s="197"/>
      <c r="GJV21" s="197"/>
      <c r="GJW21" s="197"/>
      <c r="GJX21" s="197"/>
      <c r="GJY21" s="197"/>
      <c r="GJZ21" s="197"/>
      <c r="GKA21" s="197"/>
      <c r="GKB21" s="197"/>
      <c r="GKC21" s="197"/>
      <c r="GKD21" s="197"/>
      <c r="GKE21" s="197"/>
      <c r="GKF21" s="197"/>
      <c r="GKG21" s="197"/>
      <c r="GKH21" s="197"/>
      <c r="GKI21" s="197"/>
      <c r="GKJ21" s="197"/>
      <c r="GKK21" s="197"/>
      <c r="GKL21" s="197"/>
      <c r="GKM21" s="197"/>
      <c r="GKN21" s="197"/>
      <c r="GKO21" s="197"/>
      <c r="GKP21" s="197"/>
      <c r="GKQ21" s="197"/>
      <c r="GKR21" s="197"/>
      <c r="GKS21" s="197"/>
      <c r="GKT21" s="197"/>
      <c r="GKU21" s="197"/>
      <c r="GKV21" s="197"/>
      <c r="GKW21" s="197"/>
      <c r="GKX21" s="197"/>
      <c r="GKY21" s="197"/>
      <c r="GKZ21" s="197"/>
      <c r="GLA21" s="197"/>
      <c r="GLB21" s="197"/>
      <c r="GLC21" s="197"/>
      <c r="GLD21" s="197"/>
      <c r="GLE21" s="197"/>
      <c r="GLF21" s="197"/>
      <c r="GLG21" s="197"/>
      <c r="GLH21" s="197"/>
      <c r="GLI21" s="197"/>
      <c r="GLJ21" s="197"/>
      <c r="GLK21" s="197"/>
      <c r="GLL21" s="197"/>
      <c r="GLM21" s="197"/>
      <c r="GLN21" s="197"/>
      <c r="GLO21" s="197"/>
      <c r="GLP21" s="197"/>
      <c r="GLQ21" s="197"/>
      <c r="GLR21" s="197"/>
      <c r="GLS21" s="197"/>
      <c r="GLT21" s="197"/>
      <c r="GLU21" s="197"/>
      <c r="GLV21" s="197"/>
      <c r="GLW21" s="197"/>
      <c r="GLX21" s="197"/>
      <c r="GLY21" s="197"/>
      <c r="GLZ21" s="197"/>
      <c r="GMA21" s="197"/>
      <c r="GMB21" s="197"/>
      <c r="GMC21" s="197"/>
      <c r="GMD21" s="197"/>
      <c r="GME21" s="197"/>
      <c r="GMF21" s="197"/>
      <c r="GMG21" s="197"/>
      <c r="GMH21" s="197"/>
      <c r="GMI21" s="197"/>
      <c r="GMJ21" s="197"/>
      <c r="GMK21" s="197"/>
      <c r="GML21" s="197"/>
      <c r="GMM21" s="197"/>
      <c r="GMN21" s="197"/>
      <c r="GMO21" s="197"/>
      <c r="GMP21" s="197"/>
      <c r="GMQ21" s="197"/>
      <c r="GMR21" s="197"/>
      <c r="GMS21" s="197"/>
      <c r="GMT21" s="197"/>
      <c r="GMU21" s="197"/>
      <c r="GMV21" s="197"/>
      <c r="GMW21" s="197"/>
      <c r="GMX21" s="197"/>
      <c r="GMY21" s="197"/>
      <c r="GMZ21" s="197"/>
      <c r="GNA21" s="197"/>
      <c r="GNB21" s="197"/>
      <c r="GNC21" s="197"/>
      <c r="GND21" s="197"/>
      <c r="GNE21" s="197"/>
      <c r="GNF21" s="197"/>
      <c r="GNG21" s="197"/>
      <c r="GNH21" s="197"/>
      <c r="GNI21" s="197"/>
      <c r="GNJ21" s="197"/>
      <c r="GNK21" s="197"/>
      <c r="GNL21" s="197"/>
      <c r="GNM21" s="197"/>
      <c r="GNN21" s="197"/>
      <c r="GNO21" s="197"/>
      <c r="GNP21" s="197"/>
      <c r="GNQ21" s="197"/>
      <c r="GNR21" s="197"/>
      <c r="GNS21" s="197"/>
      <c r="GNT21" s="197"/>
      <c r="GNU21" s="197"/>
      <c r="GNV21" s="197"/>
      <c r="GNW21" s="197"/>
      <c r="GNX21" s="197"/>
      <c r="GNY21" s="197"/>
      <c r="GNZ21" s="197"/>
      <c r="GOA21" s="197"/>
      <c r="GOB21" s="197"/>
      <c r="GOC21" s="197"/>
      <c r="GOD21" s="197"/>
      <c r="GOE21" s="197"/>
      <c r="GOF21" s="197"/>
      <c r="GOG21" s="197"/>
      <c r="GOH21" s="197"/>
      <c r="GOI21" s="197"/>
      <c r="GOJ21" s="197"/>
      <c r="GOK21" s="197"/>
      <c r="GOL21" s="197"/>
      <c r="GOM21" s="197"/>
      <c r="GON21" s="197"/>
      <c r="GOO21" s="197"/>
      <c r="GOP21" s="197"/>
      <c r="GOQ21" s="197"/>
      <c r="GOR21" s="197"/>
      <c r="GOS21" s="197"/>
      <c r="GOT21" s="197"/>
      <c r="GOU21" s="197"/>
      <c r="GOV21" s="197"/>
      <c r="GOW21" s="197"/>
      <c r="GOX21" s="197"/>
      <c r="GOY21" s="197"/>
      <c r="GOZ21" s="197"/>
      <c r="GPA21" s="197"/>
      <c r="GPB21" s="197"/>
      <c r="GPC21" s="197"/>
      <c r="GPD21" s="197"/>
      <c r="GPE21" s="197"/>
      <c r="GPF21" s="197"/>
      <c r="GPG21" s="197"/>
      <c r="GPH21" s="197"/>
      <c r="GPI21" s="197"/>
      <c r="GPJ21" s="197"/>
      <c r="GPK21" s="197"/>
      <c r="GPL21" s="197"/>
      <c r="GPM21" s="197"/>
      <c r="GPN21" s="197"/>
      <c r="GPO21" s="197"/>
      <c r="GPP21" s="197"/>
      <c r="GPQ21" s="197"/>
      <c r="GPR21" s="197"/>
      <c r="GPS21" s="197"/>
      <c r="GPT21" s="197"/>
      <c r="GPU21" s="197"/>
      <c r="GPV21" s="197"/>
      <c r="GPW21" s="197"/>
      <c r="GPX21" s="197"/>
      <c r="GPY21" s="197"/>
      <c r="GPZ21" s="197"/>
      <c r="GQA21" s="197"/>
      <c r="GQB21" s="197"/>
      <c r="GQC21" s="197"/>
      <c r="GQD21" s="197"/>
      <c r="GQE21" s="197"/>
      <c r="GQF21" s="197"/>
      <c r="GQG21" s="197"/>
      <c r="GQH21" s="197"/>
      <c r="GQI21" s="197"/>
      <c r="GQJ21" s="197"/>
      <c r="GQK21" s="197"/>
      <c r="GQL21" s="197"/>
      <c r="GQM21" s="197"/>
      <c r="GQN21" s="197"/>
      <c r="GQO21" s="197"/>
      <c r="GQP21" s="197"/>
      <c r="GQQ21" s="197"/>
      <c r="GQR21" s="197"/>
      <c r="GQS21" s="197"/>
      <c r="GQT21" s="197"/>
      <c r="GQU21" s="197"/>
      <c r="GQV21" s="197"/>
      <c r="GQW21" s="197"/>
      <c r="GQX21" s="197"/>
      <c r="GQY21" s="197"/>
      <c r="GQZ21" s="197"/>
      <c r="GRA21" s="197"/>
      <c r="GRB21" s="197"/>
      <c r="GRC21" s="197"/>
      <c r="GRD21" s="197"/>
      <c r="GRE21" s="197"/>
      <c r="GRF21" s="197"/>
      <c r="GRG21" s="197"/>
      <c r="GRH21" s="197"/>
      <c r="GRI21" s="197"/>
      <c r="GRJ21" s="197"/>
      <c r="GRK21" s="197"/>
      <c r="GRL21" s="197"/>
      <c r="GRM21" s="197"/>
      <c r="GRN21" s="197"/>
      <c r="GRO21" s="197"/>
      <c r="GRP21" s="197"/>
      <c r="GRQ21" s="197"/>
      <c r="GRR21" s="197"/>
      <c r="GRS21" s="197"/>
      <c r="GRT21" s="197"/>
      <c r="GRU21" s="197"/>
      <c r="GRV21" s="197"/>
      <c r="GRW21" s="197"/>
      <c r="GRX21" s="197"/>
      <c r="GRY21" s="197"/>
      <c r="GRZ21" s="197"/>
      <c r="GSA21" s="197"/>
      <c r="GSB21" s="197"/>
      <c r="GSC21" s="197"/>
      <c r="GSD21" s="197"/>
      <c r="GSE21" s="197"/>
      <c r="GSF21" s="197"/>
      <c r="GSG21" s="197"/>
      <c r="GSH21" s="197"/>
      <c r="GSI21" s="197"/>
      <c r="GSJ21" s="197"/>
      <c r="GSK21" s="197"/>
      <c r="GSL21" s="197"/>
      <c r="GSM21" s="197"/>
      <c r="GSN21" s="197"/>
      <c r="GSO21" s="197"/>
      <c r="GSP21" s="197"/>
      <c r="GSQ21" s="197"/>
      <c r="GSR21" s="197"/>
      <c r="GSS21" s="197"/>
      <c r="GST21" s="197"/>
      <c r="GSU21" s="197"/>
      <c r="GSV21" s="197"/>
      <c r="GSW21" s="197"/>
      <c r="GSX21" s="197"/>
      <c r="GSY21" s="197"/>
      <c r="GSZ21" s="197"/>
      <c r="GTA21" s="197"/>
      <c r="GTB21" s="197"/>
      <c r="GTC21" s="197"/>
      <c r="GTD21" s="197"/>
      <c r="GTE21" s="197"/>
      <c r="GTF21" s="197"/>
      <c r="GTG21" s="197"/>
      <c r="GTH21" s="197"/>
      <c r="GTI21" s="197"/>
      <c r="GTJ21" s="197"/>
      <c r="GTK21" s="197"/>
      <c r="GTL21" s="197"/>
      <c r="GTM21" s="197"/>
      <c r="GTN21" s="197"/>
      <c r="GTO21" s="197"/>
      <c r="GTP21" s="197"/>
      <c r="GTQ21" s="197"/>
      <c r="GTR21" s="197"/>
      <c r="GTS21" s="197"/>
      <c r="GTT21" s="197"/>
      <c r="GTU21" s="197"/>
      <c r="GTV21" s="197"/>
      <c r="GTW21" s="197"/>
      <c r="GTX21" s="197"/>
      <c r="GTY21" s="197"/>
      <c r="GTZ21" s="197"/>
      <c r="GUA21" s="197"/>
      <c r="GUB21" s="197"/>
      <c r="GUC21" s="197"/>
      <c r="GUD21" s="197"/>
      <c r="GUE21" s="197"/>
      <c r="GUF21" s="197"/>
      <c r="GUG21" s="197"/>
      <c r="GUH21" s="197"/>
      <c r="GUI21" s="197"/>
      <c r="GUJ21" s="197"/>
      <c r="GUK21" s="197"/>
      <c r="GUL21" s="197"/>
      <c r="GUM21" s="197"/>
      <c r="GUN21" s="197"/>
      <c r="GUO21" s="197"/>
      <c r="GUP21" s="197"/>
      <c r="GUQ21" s="197"/>
      <c r="GUR21" s="197"/>
      <c r="GUS21" s="197"/>
      <c r="GUT21" s="197"/>
      <c r="GUU21" s="197"/>
      <c r="GUV21" s="197"/>
      <c r="GUW21" s="197"/>
      <c r="GUX21" s="197"/>
      <c r="GUY21" s="197"/>
      <c r="GUZ21" s="197"/>
      <c r="GVA21" s="197"/>
      <c r="GVB21" s="197"/>
      <c r="GVC21" s="197"/>
      <c r="GVD21" s="197"/>
      <c r="GVE21" s="197"/>
      <c r="GVF21" s="197"/>
      <c r="GVG21" s="197"/>
      <c r="GVH21" s="197"/>
      <c r="GVI21" s="197"/>
      <c r="GVJ21" s="197"/>
      <c r="GVK21" s="197"/>
      <c r="GVL21" s="197"/>
      <c r="GVM21" s="197"/>
      <c r="GVN21" s="197"/>
      <c r="GVO21" s="197"/>
      <c r="GVP21" s="197"/>
      <c r="GVQ21" s="197"/>
      <c r="GVR21" s="197"/>
      <c r="GVS21" s="197"/>
      <c r="GVT21" s="197"/>
      <c r="GVU21" s="197"/>
      <c r="GVV21" s="197"/>
      <c r="GVW21" s="197"/>
      <c r="GVX21" s="197"/>
      <c r="GVY21" s="197"/>
      <c r="GVZ21" s="197"/>
      <c r="GWA21" s="197"/>
      <c r="GWB21" s="197"/>
      <c r="GWC21" s="197"/>
      <c r="GWD21" s="197"/>
      <c r="GWE21" s="197"/>
      <c r="GWF21" s="197"/>
      <c r="GWG21" s="197"/>
      <c r="GWH21" s="197"/>
      <c r="GWI21" s="197"/>
      <c r="GWJ21" s="197"/>
      <c r="GWK21" s="197"/>
      <c r="GWL21" s="197"/>
      <c r="GWM21" s="197"/>
      <c r="GWN21" s="197"/>
      <c r="GWO21" s="197"/>
      <c r="GWP21" s="197"/>
      <c r="GWQ21" s="197"/>
      <c r="GWR21" s="197"/>
      <c r="GWS21" s="197"/>
      <c r="GWT21" s="197"/>
      <c r="GWU21" s="197"/>
      <c r="GWV21" s="197"/>
      <c r="GWW21" s="197"/>
      <c r="GWX21" s="197"/>
      <c r="GWY21" s="197"/>
      <c r="GWZ21" s="197"/>
      <c r="GXA21" s="197"/>
      <c r="GXB21" s="197"/>
      <c r="GXC21" s="197"/>
      <c r="GXD21" s="197"/>
      <c r="GXE21" s="197"/>
      <c r="GXF21" s="197"/>
      <c r="GXG21" s="197"/>
      <c r="GXH21" s="197"/>
      <c r="GXI21" s="197"/>
      <c r="GXJ21" s="197"/>
      <c r="GXK21" s="197"/>
      <c r="GXL21" s="197"/>
      <c r="GXM21" s="197"/>
      <c r="GXN21" s="197"/>
      <c r="GXO21" s="197"/>
      <c r="GXP21" s="197"/>
      <c r="GXQ21" s="197"/>
      <c r="GXR21" s="197"/>
      <c r="GXS21" s="197"/>
      <c r="GXT21" s="197"/>
      <c r="GXU21" s="197"/>
      <c r="GXV21" s="197"/>
      <c r="GXW21" s="197"/>
      <c r="GXX21" s="197"/>
      <c r="GXY21" s="197"/>
      <c r="GXZ21" s="197"/>
      <c r="GYA21" s="197"/>
      <c r="GYB21" s="197"/>
      <c r="GYC21" s="197"/>
      <c r="GYD21" s="197"/>
      <c r="GYE21" s="197"/>
      <c r="GYF21" s="197"/>
      <c r="GYG21" s="197"/>
      <c r="GYH21" s="197"/>
      <c r="GYI21" s="197"/>
      <c r="GYJ21" s="197"/>
      <c r="GYK21" s="197"/>
      <c r="GYL21" s="197"/>
      <c r="GYM21" s="197"/>
      <c r="GYN21" s="197"/>
      <c r="GYO21" s="197"/>
      <c r="GYP21" s="197"/>
      <c r="GYQ21" s="197"/>
      <c r="GYR21" s="197"/>
      <c r="GYS21" s="197"/>
      <c r="GYT21" s="197"/>
      <c r="GYU21" s="197"/>
      <c r="GYV21" s="197"/>
      <c r="GYW21" s="197"/>
      <c r="GYX21" s="197"/>
      <c r="GYY21" s="197"/>
      <c r="GYZ21" s="197"/>
      <c r="GZA21" s="197"/>
      <c r="GZB21" s="197"/>
      <c r="GZC21" s="197"/>
      <c r="GZD21" s="197"/>
      <c r="GZE21" s="197"/>
      <c r="GZF21" s="197"/>
      <c r="GZG21" s="197"/>
      <c r="GZH21" s="197"/>
      <c r="GZI21" s="197"/>
      <c r="GZJ21" s="197"/>
      <c r="GZK21" s="197"/>
      <c r="GZL21" s="197"/>
      <c r="GZM21" s="197"/>
      <c r="GZN21" s="197"/>
      <c r="GZO21" s="197"/>
      <c r="GZP21" s="197"/>
      <c r="GZQ21" s="197"/>
      <c r="GZR21" s="197"/>
      <c r="GZS21" s="197"/>
      <c r="GZT21" s="197"/>
      <c r="GZU21" s="197"/>
      <c r="GZV21" s="197"/>
      <c r="GZW21" s="197"/>
      <c r="GZX21" s="197"/>
      <c r="GZY21" s="197"/>
      <c r="GZZ21" s="197"/>
      <c r="HAA21" s="197"/>
      <c r="HAB21" s="197"/>
      <c r="HAC21" s="197"/>
      <c r="HAD21" s="197"/>
      <c r="HAE21" s="197"/>
      <c r="HAF21" s="197"/>
      <c r="HAG21" s="197"/>
      <c r="HAH21" s="197"/>
      <c r="HAI21" s="197"/>
      <c r="HAJ21" s="197"/>
      <c r="HAK21" s="197"/>
      <c r="HAL21" s="197"/>
      <c r="HAM21" s="197"/>
      <c r="HAN21" s="197"/>
      <c r="HAO21" s="197"/>
      <c r="HAP21" s="197"/>
      <c r="HAQ21" s="197"/>
      <c r="HAR21" s="197"/>
      <c r="HAS21" s="197"/>
      <c r="HAT21" s="197"/>
      <c r="HAU21" s="197"/>
      <c r="HAV21" s="197"/>
      <c r="HAW21" s="197"/>
      <c r="HAX21" s="197"/>
      <c r="HAY21" s="197"/>
      <c r="HAZ21" s="197"/>
      <c r="HBA21" s="197"/>
      <c r="HBB21" s="197"/>
      <c r="HBC21" s="197"/>
      <c r="HBD21" s="197"/>
      <c r="HBE21" s="197"/>
      <c r="HBF21" s="197"/>
      <c r="HBG21" s="197"/>
      <c r="HBH21" s="197"/>
      <c r="HBI21" s="197"/>
      <c r="HBJ21" s="197"/>
      <c r="HBK21" s="197"/>
      <c r="HBL21" s="197"/>
      <c r="HBM21" s="197"/>
      <c r="HBN21" s="197"/>
      <c r="HBO21" s="197"/>
      <c r="HBP21" s="197"/>
      <c r="HBQ21" s="197"/>
      <c r="HBR21" s="197"/>
      <c r="HBS21" s="197"/>
      <c r="HBT21" s="197"/>
      <c r="HBU21" s="197"/>
      <c r="HBV21" s="197"/>
      <c r="HBW21" s="197"/>
      <c r="HBX21" s="197"/>
      <c r="HBY21" s="197"/>
      <c r="HBZ21" s="197"/>
      <c r="HCA21" s="197"/>
      <c r="HCB21" s="197"/>
      <c r="HCC21" s="197"/>
      <c r="HCD21" s="197"/>
      <c r="HCE21" s="197"/>
      <c r="HCF21" s="197"/>
      <c r="HCG21" s="197"/>
      <c r="HCH21" s="197"/>
      <c r="HCI21" s="197"/>
      <c r="HCJ21" s="197"/>
      <c r="HCK21" s="197"/>
      <c r="HCL21" s="197"/>
      <c r="HCM21" s="197"/>
      <c r="HCN21" s="197"/>
      <c r="HCO21" s="197"/>
      <c r="HCP21" s="197"/>
      <c r="HCQ21" s="197"/>
      <c r="HCR21" s="197"/>
      <c r="HCS21" s="197"/>
      <c r="HCT21" s="197"/>
      <c r="HCU21" s="197"/>
      <c r="HCV21" s="197"/>
      <c r="HCW21" s="197"/>
      <c r="HCX21" s="197"/>
      <c r="HCY21" s="197"/>
      <c r="HCZ21" s="197"/>
      <c r="HDA21" s="197"/>
      <c r="HDB21" s="197"/>
      <c r="HDC21" s="197"/>
      <c r="HDD21" s="197"/>
      <c r="HDE21" s="197"/>
      <c r="HDF21" s="197"/>
      <c r="HDG21" s="197"/>
      <c r="HDH21" s="197"/>
      <c r="HDI21" s="197"/>
      <c r="HDJ21" s="197"/>
      <c r="HDK21" s="197"/>
      <c r="HDL21" s="197"/>
      <c r="HDM21" s="197"/>
      <c r="HDN21" s="197"/>
      <c r="HDO21" s="197"/>
      <c r="HDP21" s="197"/>
      <c r="HDQ21" s="197"/>
      <c r="HDR21" s="197"/>
      <c r="HDS21" s="197"/>
      <c r="HDT21" s="197"/>
      <c r="HDU21" s="197"/>
      <c r="HDV21" s="197"/>
      <c r="HDW21" s="197"/>
      <c r="HDX21" s="197"/>
      <c r="HDY21" s="197"/>
      <c r="HDZ21" s="197"/>
      <c r="HEA21" s="197"/>
      <c r="HEB21" s="197"/>
      <c r="HEC21" s="197"/>
      <c r="HED21" s="197"/>
      <c r="HEE21" s="197"/>
      <c r="HEF21" s="197"/>
      <c r="HEG21" s="197"/>
      <c r="HEH21" s="197"/>
      <c r="HEI21" s="197"/>
      <c r="HEJ21" s="197"/>
      <c r="HEK21" s="197"/>
      <c r="HEL21" s="197"/>
      <c r="HEM21" s="197"/>
      <c r="HEN21" s="197"/>
      <c r="HEO21" s="197"/>
      <c r="HEP21" s="197"/>
      <c r="HEQ21" s="197"/>
      <c r="HER21" s="197"/>
      <c r="HES21" s="197"/>
      <c r="HET21" s="197"/>
      <c r="HEU21" s="197"/>
      <c r="HEV21" s="197"/>
      <c r="HEW21" s="197"/>
      <c r="HEX21" s="197"/>
      <c r="HEY21" s="197"/>
      <c r="HEZ21" s="197"/>
      <c r="HFA21" s="197"/>
      <c r="HFB21" s="197"/>
      <c r="HFC21" s="197"/>
      <c r="HFD21" s="197"/>
      <c r="HFE21" s="197"/>
      <c r="HFF21" s="197"/>
      <c r="HFG21" s="197"/>
      <c r="HFH21" s="197"/>
      <c r="HFI21" s="197"/>
      <c r="HFJ21" s="197"/>
      <c r="HFK21" s="197"/>
      <c r="HFL21" s="197"/>
      <c r="HFM21" s="197"/>
      <c r="HFN21" s="197"/>
      <c r="HFO21" s="197"/>
      <c r="HFP21" s="197"/>
      <c r="HFQ21" s="197"/>
      <c r="HFR21" s="197"/>
      <c r="HFS21" s="197"/>
      <c r="HFT21" s="197"/>
      <c r="HFU21" s="197"/>
      <c r="HFV21" s="197"/>
      <c r="HFW21" s="197"/>
      <c r="HFX21" s="197"/>
      <c r="HFY21" s="197"/>
      <c r="HFZ21" s="197"/>
      <c r="HGA21" s="197"/>
      <c r="HGB21" s="197"/>
      <c r="HGC21" s="197"/>
      <c r="HGD21" s="197"/>
      <c r="HGE21" s="197"/>
      <c r="HGF21" s="197"/>
      <c r="HGG21" s="197"/>
      <c r="HGH21" s="197"/>
      <c r="HGI21" s="197"/>
      <c r="HGJ21" s="197"/>
      <c r="HGK21" s="197"/>
      <c r="HGL21" s="197"/>
      <c r="HGM21" s="197"/>
      <c r="HGN21" s="197"/>
      <c r="HGO21" s="197"/>
      <c r="HGP21" s="197"/>
      <c r="HGQ21" s="197"/>
      <c r="HGR21" s="197"/>
      <c r="HGS21" s="197"/>
      <c r="HGT21" s="197"/>
      <c r="HGU21" s="197"/>
      <c r="HGV21" s="197"/>
      <c r="HGW21" s="197"/>
      <c r="HGX21" s="197"/>
      <c r="HGY21" s="197"/>
      <c r="HGZ21" s="197"/>
      <c r="HHA21" s="197"/>
      <c r="HHB21" s="197"/>
      <c r="HHC21" s="197"/>
      <c r="HHD21" s="197"/>
      <c r="HHE21" s="197"/>
      <c r="HHF21" s="197"/>
      <c r="HHG21" s="197"/>
      <c r="HHH21" s="197"/>
      <c r="HHI21" s="197"/>
      <c r="HHJ21" s="197"/>
      <c r="HHK21" s="197"/>
      <c r="HHL21" s="197"/>
      <c r="HHM21" s="197"/>
      <c r="HHN21" s="197"/>
      <c r="HHO21" s="197"/>
      <c r="HHP21" s="197"/>
      <c r="HHQ21" s="197"/>
      <c r="HHR21" s="197"/>
      <c r="HHS21" s="197"/>
      <c r="HHT21" s="197"/>
      <c r="HHU21" s="197"/>
      <c r="HHV21" s="197"/>
      <c r="HHW21" s="197"/>
      <c r="HHX21" s="197"/>
      <c r="HHY21" s="197"/>
      <c r="HHZ21" s="197"/>
      <c r="HIA21" s="197"/>
      <c r="HIB21" s="197"/>
      <c r="HIC21" s="197"/>
      <c r="HID21" s="197"/>
      <c r="HIE21" s="197"/>
      <c r="HIF21" s="197"/>
      <c r="HIG21" s="197"/>
      <c r="HIH21" s="197"/>
      <c r="HII21" s="197"/>
      <c r="HIJ21" s="197"/>
      <c r="HIK21" s="197"/>
      <c r="HIL21" s="197"/>
      <c r="HIM21" s="197"/>
      <c r="HIN21" s="197"/>
      <c r="HIO21" s="197"/>
      <c r="HIP21" s="197"/>
      <c r="HIQ21" s="197"/>
      <c r="HIR21" s="197"/>
      <c r="HIS21" s="197"/>
      <c r="HIT21" s="197"/>
      <c r="HIU21" s="197"/>
      <c r="HIV21" s="197"/>
      <c r="HIW21" s="197"/>
      <c r="HIX21" s="197"/>
      <c r="HIY21" s="197"/>
      <c r="HIZ21" s="197"/>
      <c r="HJA21" s="197"/>
      <c r="HJB21" s="197"/>
      <c r="HJC21" s="197"/>
      <c r="HJD21" s="197"/>
      <c r="HJE21" s="197"/>
      <c r="HJF21" s="197"/>
      <c r="HJG21" s="197"/>
      <c r="HJH21" s="197"/>
      <c r="HJI21" s="197"/>
      <c r="HJJ21" s="197"/>
      <c r="HJK21" s="197"/>
      <c r="HJL21" s="197"/>
      <c r="HJM21" s="197"/>
      <c r="HJN21" s="197"/>
      <c r="HJO21" s="197"/>
      <c r="HJP21" s="197"/>
      <c r="HJQ21" s="197"/>
      <c r="HJR21" s="197"/>
      <c r="HJS21" s="197"/>
      <c r="HJT21" s="197"/>
      <c r="HJU21" s="197"/>
      <c r="HJV21" s="197"/>
      <c r="HJW21" s="197"/>
      <c r="HJX21" s="197"/>
      <c r="HJY21" s="197"/>
      <c r="HJZ21" s="197"/>
      <c r="HKA21" s="197"/>
      <c r="HKB21" s="197"/>
      <c r="HKC21" s="197"/>
      <c r="HKD21" s="197"/>
      <c r="HKE21" s="197"/>
      <c r="HKF21" s="197"/>
      <c r="HKG21" s="197"/>
      <c r="HKH21" s="197"/>
      <c r="HKI21" s="197"/>
      <c r="HKJ21" s="197"/>
      <c r="HKK21" s="197"/>
      <c r="HKL21" s="197"/>
      <c r="HKM21" s="197"/>
      <c r="HKN21" s="197"/>
      <c r="HKO21" s="197"/>
      <c r="HKP21" s="197"/>
      <c r="HKQ21" s="197"/>
      <c r="HKR21" s="197"/>
      <c r="HKS21" s="197"/>
      <c r="HKT21" s="197"/>
      <c r="HKU21" s="197"/>
      <c r="HKV21" s="197"/>
      <c r="HKW21" s="197"/>
      <c r="HKX21" s="197"/>
      <c r="HKY21" s="197"/>
      <c r="HKZ21" s="197"/>
      <c r="HLA21" s="197"/>
      <c r="HLB21" s="197"/>
      <c r="HLC21" s="197"/>
      <c r="HLD21" s="197"/>
      <c r="HLE21" s="197"/>
      <c r="HLF21" s="197"/>
      <c r="HLG21" s="197"/>
      <c r="HLH21" s="197"/>
      <c r="HLI21" s="197"/>
      <c r="HLJ21" s="197"/>
      <c r="HLK21" s="197"/>
      <c r="HLL21" s="197"/>
      <c r="HLM21" s="197"/>
      <c r="HLN21" s="197"/>
      <c r="HLO21" s="197"/>
      <c r="HLP21" s="197"/>
      <c r="HLQ21" s="197"/>
      <c r="HLR21" s="197"/>
      <c r="HLS21" s="197"/>
      <c r="HLT21" s="197"/>
      <c r="HLU21" s="197"/>
      <c r="HLV21" s="197"/>
      <c r="HLW21" s="197"/>
      <c r="HLX21" s="197"/>
      <c r="HLY21" s="197"/>
      <c r="HLZ21" s="197"/>
      <c r="HMA21" s="197"/>
      <c r="HMB21" s="197"/>
      <c r="HMC21" s="197"/>
      <c r="HMD21" s="197"/>
      <c r="HME21" s="197"/>
      <c r="HMF21" s="197"/>
      <c r="HMG21" s="197"/>
      <c r="HMH21" s="197"/>
      <c r="HMI21" s="197"/>
      <c r="HMJ21" s="197"/>
      <c r="HMK21" s="197"/>
      <c r="HML21" s="197"/>
      <c r="HMM21" s="197"/>
      <c r="HMN21" s="197"/>
      <c r="HMO21" s="197"/>
      <c r="HMP21" s="197"/>
      <c r="HMQ21" s="197"/>
      <c r="HMR21" s="197"/>
      <c r="HMS21" s="197"/>
      <c r="HMT21" s="197"/>
      <c r="HMU21" s="197"/>
      <c r="HMV21" s="197"/>
      <c r="HMW21" s="197"/>
      <c r="HMX21" s="197"/>
      <c r="HMY21" s="197"/>
      <c r="HMZ21" s="197"/>
      <c r="HNA21" s="197"/>
      <c r="HNB21" s="197"/>
      <c r="HNC21" s="197"/>
      <c r="HND21" s="197"/>
      <c r="HNE21" s="197"/>
      <c r="HNF21" s="197"/>
      <c r="HNG21" s="197"/>
      <c r="HNH21" s="197"/>
      <c r="HNI21" s="197"/>
      <c r="HNJ21" s="197"/>
      <c r="HNK21" s="197"/>
      <c r="HNL21" s="197"/>
      <c r="HNM21" s="197"/>
      <c r="HNN21" s="197"/>
      <c r="HNO21" s="197"/>
      <c r="HNP21" s="197"/>
      <c r="HNQ21" s="197"/>
      <c r="HNR21" s="197"/>
      <c r="HNS21" s="197"/>
      <c r="HNT21" s="197"/>
      <c r="HNU21" s="197"/>
      <c r="HNV21" s="197"/>
      <c r="HNW21" s="197"/>
      <c r="HNX21" s="197"/>
      <c r="HNY21" s="197"/>
      <c r="HNZ21" s="197"/>
      <c r="HOA21" s="197"/>
      <c r="HOB21" s="197"/>
      <c r="HOC21" s="197"/>
      <c r="HOD21" s="197"/>
      <c r="HOE21" s="197"/>
      <c r="HOF21" s="197"/>
      <c r="HOG21" s="197"/>
      <c r="HOH21" s="197"/>
      <c r="HOI21" s="197"/>
      <c r="HOJ21" s="197"/>
      <c r="HOK21" s="197"/>
      <c r="HOL21" s="197"/>
      <c r="HOM21" s="197"/>
      <c r="HON21" s="197"/>
      <c r="HOO21" s="197"/>
      <c r="HOP21" s="197"/>
      <c r="HOQ21" s="197"/>
      <c r="HOR21" s="197"/>
      <c r="HOS21" s="197"/>
      <c r="HOT21" s="197"/>
      <c r="HOU21" s="197"/>
      <c r="HOV21" s="197"/>
      <c r="HOW21" s="197"/>
      <c r="HOX21" s="197"/>
      <c r="HOY21" s="197"/>
      <c r="HOZ21" s="197"/>
      <c r="HPA21" s="197"/>
      <c r="HPB21" s="197"/>
      <c r="HPC21" s="197"/>
      <c r="HPD21" s="197"/>
      <c r="HPE21" s="197"/>
      <c r="HPF21" s="197"/>
      <c r="HPG21" s="197"/>
      <c r="HPH21" s="197"/>
      <c r="HPI21" s="197"/>
      <c r="HPJ21" s="197"/>
      <c r="HPK21" s="197"/>
      <c r="HPL21" s="197"/>
      <c r="HPM21" s="197"/>
      <c r="HPN21" s="197"/>
      <c r="HPO21" s="197"/>
      <c r="HPP21" s="197"/>
      <c r="HPQ21" s="197"/>
      <c r="HPR21" s="197"/>
      <c r="HPS21" s="197"/>
      <c r="HPT21" s="197"/>
      <c r="HPU21" s="197"/>
      <c r="HPV21" s="197"/>
      <c r="HPW21" s="197"/>
      <c r="HPX21" s="197"/>
      <c r="HPY21" s="197"/>
      <c r="HPZ21" s="197"/>
      <c r="HQA21" s="197"/>
      <c r="HQB21" s="197"/>
      <c r="HQC21" s="197"/>
      <c r="HQD21" s="197"/>
      <c r="HQE21" s="197"/>
      <c r="HQF21" s="197"/>
      <c r="HQG21" s="197"/>
      <c r="HQH21" s="197"/>
      <c r="HQI21" s="197"/>
      <c r="HQJ21" s="197"/>
      <c r="HQK21" s="197"/>
      <c r="HQL21" s="197"/>
      <c r="HQM21" s="197"/>
      <c r="HQN21" s="197"/>
      <c r="HQO21" s="197"/>
      <c r="HQP21" s="197"/>
      <c r="HQQ21" s="197"/>
      <c r="HQR21" s="197"/>
      <c r="HQS21" s="197"/>
      <c r="HQT21" s="197"/>
      <c r="HQU21" s="197"/>
      <c r="HQV21" s="197"/>
      <c r="HQW21" s="197"/>
      <c r="HQX21" s="197"/>
      <c r="HQY21" s="197"/>
      <c r="HQZ21" s="197"/>
      <c r="HRA21" s="197"/>
      <c r="HRB21" s="197"/>
      <c r="HRC21" s="197"/>
      <c r="HRD21" s="197"/>
      <c r="HRE21" s="197"/>
      <c r="HRF21" s="197"/>
      <c r="HRG21" s="197"/>
      <c r="HRH21" s="197"/>
      <c r="HRI21" s="197"/>
      <c r="HRJ21" s="197"/>
      <c r="HRK21" s="197"/>
      <c r="HRL21" s="197"/>
      <c r="HRM21" s="197"/>
      <c r="HRN21" s="197"/>
      <c r="HRO21" s="197"/>
      <c r="HRP21" s="197"/>
      <c r="HRQ21" s="197"/>
      <c r="HRR21" s="197"/>
      <c r="HRS21" s="197"/>
      <c r="HRT21" s="197"/>
      <c r="HRU21" s="197"/>
      <c r="HRV21" s="197"/>
      <c r="HRW21" s="197"/>
      <c r="HRX21" s="197"/>
      <c r="HRY21" s="197"/>
      <c r="HRZ21" s="197"/>
      <c r="HSA21" s="197"/>
      <c r="HSB21" s="197"/>
      <c r="HSC21" s="197"/>
      <c r="HSD21" s="197"/>
      <c r="HSE21" s="197"/>
      <c r="HSF21" s="197"/>
      <c r="HSG21" s="197"/>
      <c r="HSH21" s="197"/>
      <c r="HSI21" s="197"/>
      <c r="HSJ21" s="197"/>
      <c r="HSK21" s="197"/>
      <c r="HSL21" s="197"/>
      <c r="HSM21" s="197"/>
      <c r="HSN21" s="197"/>
      <c r="HSO21" s="197"/>
      <c r="HSP21" s="197"/>
      <c r="HSQ21" s="197"/>
      <c r="HSR21" s="197"/>
      <c r="HSS21" s="197"/>
      <c r="HST21" s="197"/>
      <c r="HSU21" s="197"/>
      <c r="HSV21" s="197"/>
      <c r="HSW21" s="197"/>
      <c r="HSX21" s="197"/>
      <c r="HSY21" s="197"/>
      <c r="HSZ21" s="197"/>
      <c r="HTA21" s="197"/>
      <c r="HTB21" s="197"/>
      <c r="HTC21" s="197"/>
      <c r="HTD21" s="197"/>
      <c r="HTE21" s="197"/>
      <c r="HTF21" s="197"/>
      <c r="HTG21" s="197"/>
      <c r="HTH21" s="197"/>
      <c r="HTI21" s="197"/>
      <c r="HTJ21" s="197"/>
      <c r="HTK21" s="197"/>
      <c r="HTL21" s="197"/>
      <c r="HTM21" s="197"/>
      <c r="HTN21" s="197"/>
      <c r="HTO21" s="197"/>
      <c r="HTP21" s="197"/>
      <c r="HTQ21" s="197"/>
      <c r="HTR21" s="197"/>
      <c r="HTS21" s="197"/>
      <c r="HTT21" s="197"/>
      <c r="HTU21" s="197"/>
      <c r="HTV21" s="197"/>
      <c r="HTW21" s="197"/>
      <c r="HTX21" s="197"/>
      <c r="HTY21" s="197"/>
      <c r="HTZ21" s="197"/>
      <c r="HUA21" s="197"/>
      <c r="HUB21" s="197"/>
      <c r="HUC21" s="197"/>
      <c r="HUD21" s="197"/>
      <c r="HUE21" s="197"/>
      <c r="HUF21" s="197"/>
      <c r="HUG21" s="197"/>
      <c r="HUH21" s="197"/>
      <c r="HUI21" s="197"/>
      <c r="HUJ21" s="197"/>
      <c r="HUK21" s="197"/>
      <c r="HUL21" s="197"/>
      <c r="HUM21" s="197"/>
      <c r="HUN21" s="197"/>
      <c r="HUO21" s="197"/>
      <c r="HUP21" s="197"/>
      <c r="HUQ21" s="197"/>
      <c r="HUR21" s="197"/>
      <c r="HUS21" s="197"/>
      <c r="HUT21" s="197"/>
      <c r="HUU21" s="197"/>
      <c r="HUV21" s="197"/>
      <c r="HUW21" s="197"/>
      <c r="HUX21" s="197"/>
      <c r="HUY21" s="197"/>
      <c r="HUZ21" s="197"/>
      <c r="HVA21" s="197"/>
      <c r="HVB21" s="197"/>
      <c r="HVC21" s="197"/>
      <c r="HVD21" s="197"/>
      <c r="HVE21" s="197"/>
      <c r="HVF21" s="197"/>
      <c r="HVG21" s="197"/>
      <c r="HVH21" s="197"/>
      <c r="HVI21" s="197"/>
      <c r="HVJ21" s="197"/>
      <c r="HVK21" s="197"/>
      <c r="HVL21" s="197"/>
      <c r="HVM21" s="197"/>
      <c r="HVN21" s="197"/>
      <c r="HVO21" s="197"/>
      <c r="HVP21" s="197"/>
      <c r="HVQ21" s="197"/>
      <c r="HVR21" s="197"/>
      <c r="HVS21" s="197"/>
      <c r="HVT21" s="197"/>
      <c r="HVU21" s="197"/>
      <c r="HVV21" s="197"/>
      <c r="HVW21" s="197"/>
      <c r="HVX21" s="197"/>
      <c r="HVY21" s="197"/>
      <c r="HVZ21" s="197"/>
      <c r="HWA21" s="197"/>
      <c r="HWB21" s="197"/>
      <c r="HWC21" s="197"/>
      <c r="HWD21" s="197"/>
      <c r="HWE21" s="197"/>
      <c r="HWF21" s="197"/>
      <c r="HWG21" s="197"/>
      <c r="HWH21" s="197"/>
      <c r="HWI21" s="197"/>
      <c r="HWJ21" s="197"/>
      <c r="HWK21" s="197"/>
      <c r="HWL21" s="197"/>
      <c r="HWM21" s="197"/>
      <c r="HWN21" s="197"/>
      <c r="HWO21" s="197"/>
      <c r="HWP21" s="197"/>
      <c r="HWQ21" s="197"/>
      <c r="HWR21" s="197"/>
      <c r="HWS21" s="197"/>
      <c r="HWT21" s="197"/>
      <c r="HWU21" s="197"/>
      <c r="HWV21" s="197"/>
      <c r="HWW21" s="197"/>
      <c r="HWX21" s="197"/>
      <c r="HWY21" s="197"/>
      <c r="HWZ21" s="197"/>
      <c r="HXA21" s="197"/>
      <c r="HXB21" s="197"/>
      <c r="HXC21" s="197"/>
      <c r="HXD21" s="197"/>
      <c r="HXE21" s="197"/>
      <c r="HXF21" s="197"/>
      <c r="HXG21" s="197"/>
      <c r="HXH21" s="197"/>
      <c r="HXI21" s="197"/>
      <c r="HXJ21" s="197"/>
      <c r="HXK21" s="197"/>
      <c r="HXL21" s="197"/>
      <c r="HXM21" s="197"/>
      <c r="HXN21" s="197"/>
      <c r="HXO21" s="197"/>
      <c r="HXP21" s="197"/>
      <c r="HXQ21" s="197"/>
      <c r="HXR21" s="197"/>
      <c r="HXS21" s="197"/>
      <c r="HXT21" s="197"/>
      <c r="HXU21" s="197"/>
      <c r="HXV21" s="197"/>
      <c r="HXW21" s="197"/>
      <c r="HXX21" s="197"/>
      <c r="HXY21" s="197"/>
      <c r="HXZ21" s="197"/>
      <c r="HYA21" s="197"/>
      <c r="HYB21" s="197"/>
      <c r="HYC21" s="197"/>
      <c r="HYD21" s="197"/>
      <c r="HYE21" s="197"/>
      <c r="HYF21" s="197"/>
      <c r="HYG21" s="197"/>
      <c r="HYH21" s="197"/>
      <c r="HYI21" s="197"/>
      <c r="HYJ21" s="197"/>
      <c r="HYK21" s="197"/>
      <c r="HYL21" s="197"/>
      <c r="HYM21" s="197"/>
      <c r="HYN21" s="197"/>
      <c r="HYO21" s="197"/>
      <c r="HYP21" s="197"/>
      <c r="HYQ21" s="197"/>
      <c r="HYR21" s="197"/>
      <c r="HYS21" s="197"/>
      <c r="HYT21" s="197"/>
      <c r="HYU21" s="197"/>
      <c r="HYV21" s="197"/>
      <c r="HYW21" s="197"/>
      <c r="HYX21" s="197"/>
      <c r="HYY21" s="197"/>
      <c r="HYZ21" s="197"/>
      <c r="HZA21" s="197"/>
      <c r="HZB21" s="197"/>
      <c r="HZC21" s="197"/>
      <c r="HZD21" s="197"/>
      <c r="HZE21" s="197"/>
      <c r="HZF21" s="197"/>
      <c r="HZG21" s="197"/>
      <c r="HZH21" s="197"/>
      <c r="HZI21" s="197"/>
      <c r="HZJ21" s="197"/>
      <c r="HZK21" s="197"/>
      <c r="HZL21" s="197"/>
      <c r="HZM21" s="197"/>
      <c r="HZN21" s="197"/>
      <c r="HZO21" s="197"/>
      <c r="HZP21" s="197"/>
      <c r="HZQ21" s="197"/>
      <c r="HZR21" s="197"/>
      <c r="HZS21" s="197"/>
      <c r="HZT21" s="197"/>
      <c r="HZU21" s="197"/>
      <c r="HZV21" s="197"/>
      <c r="HZW21" s="197"/>
      <c r="HZX21" s="197"/>
      <c r="HZY21" s="197"/>
      <c r="HZZ21" s="197"/>
      <c r="IAA21" s="197"/>
      <c r="IAB21" s="197"/>
      <c r="IAC21" s="197"/>
      <c r="IAD21" s="197"/>
      <c r="IAE21" s="197"/>
      <c r="IAF21" s="197"/>
      <c r="IAG21" s="197"/>
      <c r="IAH21" s="197"/>
      <c r="IAI21" s="197"/>
      <c r="IAJ21" s="197"/>
      <c r="IAK21" s="197"/>
      <c r="IAL21" s="197"/>
      <c r="IAM21" s="197"/>
      <c r="IAN21" s="197"/>
      <c r="IAO21" s="197"/>
      <c r="IAP21" s="197"/>
      <c r="IAQ21" s="197"/>
      <c r="IAR21" s="197"/>
      <c r="IAS21" s="197"/>
      <c r="IAT21" s="197"/>
      <c r="IAU21" s="197"/>
      <c r="IAV21" s="197"/>
      <c r="IAW21" s="197"/>
      <c r="IAX21" s="197"/>
      <c r="IAY21" s="197"/>
      <c r="IAZ21" s="197"/>
      <c r="IBA21" s="197"/>
      <c r="IBB21" s="197"/>
      <c r="IBC21" s="197"/>
      <c r="IBD21" s="197"/>
      <c r="IBE21" s="197"/>
      <c r="IBF21" s="197"/>
      <c r="IBG21" s="197"/>
      <c r="IBH21" s="197"/>
      <c r="IBI21" s="197"/>
      <c r="IBJ21" s="197"/>
      <c r="IBK21" s="197"/>
      <c r="IBL21" s="197"/>
      <c r="IBM21" s="197"/>
      <c r="IBN21" s="197"/>
      <c r="IBO21" s="197"/>
      <c r="IBP21" s="197"/>
      <c r="IBQ21" s="197"/>
      <c r="IBR21" s="197"/>
      <c r="IBS21" s="197"/>
      <c r="IBT21" s="197"/>
      <c r="IBU21" s="197"/>
      <c r="IBV21" s="197"/>
      <c r="IBW21" s="197"/>
      <c r="IBX21" s="197"/>
      <c r="IBY21" s="197"/>
      <c r="IBZ21" s="197"/>
      <c r="ICA21" s="197"/>
      <c r="ICB21" s="197"/>
      <c r="ICC21" s="197"/>
      <c r="ICD21" s="197"/>
      <c r="ICE21" s="197"/>
      <c r="ICF21" s="197"/>
      <c r="ICG21" s="197"/>
      <c r="ICH21" s="197"/>
      <c r="ICI21" s="197"/>
      <c r="ICJ21" s="197"/>
      <c r="ICK21" s="197"/>
      <c r="ICL21" s="197"/>
      <c r="ICM21" s="197"/>
      <c r="ICN21" s="197"/>
      <c r="ICO21" s="197"/>
      <c r="ICP21" s="197"/>
      <c r="ICQ21" s="197"/>
      <c r="ICR21" s="197"/>
      <c r="ICS21" s="197"/>
      <c r="ICT21" s="197"/>
      <c r="ICU21" s="197"/>
      <c r="ICV21" s="197"/>
      <c r="ICW21" s="197"/>
      <c r="ICX21" s="197"/>
      <c r="ICY21" s="197"/>
      <c r="ICZ21" s="197"/>
      <c r="IDA21" s="197"/>
      <c r="IDB21" s="197"/>
      <c r="IDC21" s="197"/>
      <c r="IDD21" s="197"/>
      <c r="IDE21" s="197"/>
      <c r="IDF21" s="197"/>
      <c r="IDG21" s="197"/>
      <c r="IDH21" s="197"/>
      <c r="IDI21" s="197"/>
      <c r="IDJ21" s="197"/>
      <c r="IDK21" s="197"/>
      <c r="IDL21" s="197"/>
      <c r="IDM21" s="197"/>
      <c r="IDN21" s="197"/>
      <c r="IDO21" s="197"/>
      <c r="IDP21" s="197"/>
      <c r="IDQ21" s="197"/>
      <c r="IDR21" s="197"/>
      <c r="IDS21" s="197"/>
      <c r="IDT21" s="197"/>
      <c r="IDU21" s="197"/>
      <c r="IDV21" s="197"/>
      <c r="IDW21" s="197"/>
      <c r="IDX21" s="197"/>
      <c r="IDY21" s="197"/>
      <c r="IDZ21" s="197"/>
      <c r="IEA21" s="197"/>
      <c r="IEB21" s="197"/>
      <c r="IEC21" s="197"/>
      <c r="IED21" s="197"/>
      <c r="IEE21" s="197"/>
      <c r="IEF21" s="197"/>
      <c r="IEG21" s="197"/>
      <c r="IEH21" s="197"/>
      <c r="IEI21" s="197"/>
      <c r="IEJ21" s="197"/>
      <c r="IEK21" s="197"/>
      <c r="IEL21" s="197"/>
      <c r="IEM21" s="197"/>
      <c r="IEN21" s="197"/>
      <c r="IEO21" s="197"/>
      <c r="IEP21" s="197"/>
      <c r="IEQ21" s="197"/>
      <c r="IER21" s="197"/>
      <c r="IES21" s="197"/>
      <c r="IET21" s="197"/>
      <c r="IEU21" s="197"/>
      <c r="IEV21" s="197"/>
      <c r="IEW21" s="197"/>
      <c r="IEX21" s="197"/>
      <c r="IEY21" s="197"/>
      <c r="IEZ21" s="197"/>
      <c r="IFA21" s="197"/>
      <c r="IFB21" s="197"/>
      <c r="IFC21" s="197"/>
      <c r="IFD21" s="197"/>
      <c r="IFE21" s="197"/>
      <c r="IFF21" s="197"/>
      <c r="IFG21" s="197"/>
      <c r="IFH21" s="197"/>
      <c r="IFI21" s="197"/>
      <c r="IFJ21" s="197"/>
      <c r="IFK21" s="197"/>
      <c r="IFL21" s="197"/>
      <c r="IFM21" s="197"/>
      <c r="IFN21" s="197"/>
      <c r="IFO21" s="197"/>
      <c r="IFP21" s="197"/>
      <c r="IFQ21" s="197"/>
      <c r="IFR21" s="197"/>
      <c r="IFS21" s="197"/>
      <c r="IFT21" s="197"/>
      <c r="IFU21" s="197"/>
      <c r="IFV21" s="197"/>
      <c r="IFW21" s="197"/>
      <c r="IFX21" s="197"/>
      <c r="IFY21" s="197"/>
      <c r="IFZ21" s="197"/>
      <c r="IGA21" s="197"/>
      <c r="IGB21" s="197"/>
      <c r="IGC21" s="197"/>
      <c r="IGD21" s="197"/>
      <c r="IGE21" s="197"/>
      <c r="IGF21" s="197"/>
      <c r="IGG21" s="197"/>
      <c r="IGH21" s="197"/>
      <c r="IGI21" s="197"/>
      <c r="IGJ21" s="197"/>
      <c r="IGK21" s="197"/>
      <c r="IGL21" s="197"/>
      <c r="IGM21" s="197"/>
      <c r="IGN21" s="197"/>
      <c r="IGO21" s="197"/>
      <c r="IGP21" s="197"/>
      <c r="IGQ21" s="197"/>
      <c r="IGR21" s="197"/>
      <c r="IGS21" s="197"/>
      <c r="IGT21" s="197"/>
      <c r="IGU21" s="197"/>
      <c r="IGV21" s="197"/>
      <c r="IGW21" s="197"/>
      <c r="IGX21" s="197"/>
      <c r="IGY21" s="197"/>
      <c r="IGZ21" s="197"/>
      <c r="IHA21" s="197"/>
      <c r="IHB21" s="197"/>
      <c r="IHC21" s="197"/>
      <c r="IHD21" s="197"/>
      <c r="IHE21" s="197"/>
      <c r="IHF21" s="197"/>
      <c r="IHG21" s="197"/>
      <c r="IHH21" s="197"/>
      <c r="IHI21" s="197"/>
      <c r="IHJ21" s="197"/>
      <c r="IHK21" s="197"/>
      <c r="IHL21" s="197"/>
      <c r="IHM21" s="197"/>
      <c r="IHN21" s="197"/>
      <c r="IHO21" s="197"/>
      <c r="IHP21" s="197"/>
      <c r="IHQ21" s="197"/>
      <c r="IHR21" s="197"/>
      <c r="IHS21" s="197"/>
      <c r="IHT21" s="197"/>
      <c r="IHU21" s="197"/>
      <c r="IHV21" s="197"/>
      <c r="IHW21" s="197"/>
      <c r="IHX21" s="197"/>
      <c r="IHY21" s="197"/>
      <c r="IHZ21" s="197"/>
      <c r="IIA21" s="197"/>
      <c r="IIB21" s="197"/>
      <c r="IIC21" s="197"/>
      <c r="IID21" s="197"/>
      <c r="IIE21" s="197"/>
      <c r="IIF21" s="197"/>
      <c r="IIG21" s="197"/>
      <c r="IIH21" s="197"/>
      <c r="III21" s="197"/>
      <c r="IIJ21" s="197"/>
      <c r="IIK21" s="197"/>
      <c r="IIL21" s="197"/>
      <c r="IIM21" s="197"/>
      <c r="IIN21" s="197"/>
      <c r="IIO21" s="197"/>
      <c r="IIP21" s="197"/>
      <c r="IIQ21" s="197"/>
      <c r="IIR21" s="197"/>
      <c r="IIS21" s="197"/>
      <c r="IIT21" s="197"/>
      <c r="IIU21" s="197"/>
      <c r="IIV21" s="197"/>
      <c r="IIW21" s="197"/>
      <c r="IIX21" s="197"/>
      <c r="IIY21" s="197"/>
      <c r="IIZ21" s="197"/>
      <c r="IJA21" s="197"/>
      <c r="IJB21" s="197"/>
      <c r="IJC21" s="197"/>
      <c r="IJD21" s="197"/>
      <c r="IJE21" s="197"/>
      <c r="IJF21" s="197"/>
      <c r="IJG21" s="197"/>
      <c r="IJH21" s="197"/>
      <c r="IJI21" s="197"/>
      <c r="IJJ21" s="197"/>
      <c r="IJK21" s="197"/>
      <c r="IJL21" s="197"/>
      <c r="IJM21" s="197"/>
      <c r="IJN21" s="197"/>
      <c r="IJO21" s="197"/>
      <c r="IJP21" s="197"/>
      <c r="IJQ21" s="197"/>
      <c r="IJR21" s="197"/>
      <c r="IJS21" s="197"/>
      <c r="IJT21" s="197"/>
      <c r="IJU21" s="197"/>
      <c r="IJV21" s="197"/>
      <c r="IJW21" s="197"/>
      <c r="IJX21" s="197"/>
      <c r="IJY21" s="197"/>
      <c r="IJZ21" s="197"/>
      <c r="IKA21" s="197"/>
      <c r="IKB21" s="197"/>
      <c r="IKC21" s="197"/>
      <c r="IKD21" s="197"/>
      <c r="IKE21" s="197"/>
      <c r="IKF21" s="197"/>
      <c r="IKG21" s="197"/>
      <c r="IKH21" s="197"/>
      <c r="IKI21" s="197"/>
      <c r="IKJ21" s="197"/>
      <c r="IKK21" s="197"/>
      <c r="IKL21" s="197"/>
      <c r="IKM21" s="197"/>
      <c r="IKN21" s="197"/>
      <c r="IKO21" s="197"/>
      <c r="IKP21" s="197"/>
      <c r="IKQ21" s="197"/>
      <c r="IKR21" s="197"/>
      <c r="IKS21" s="197"/>
      <c r="IKT21" s="197"/>
      <c r="IKU21" s="197"/>
      <c r="IKV21" s="197"/>
      <c r="IKW21" s="197"/>
      <c r="IKX21" s="197"/>
      <c r="IKY21" s="197"/>
      <c r="IKZ21" s="197"/>
      <c r="ILA21" s="197"/>
      <c r="ILB21" s="197"/>
      <c r="ILC21" s="197"/>
      <c r="ILD21" s="197"/>
      <c r="ILE21" s="197"/>
      <c r="ILF21" s="197"/>
      <c r="ILG21" s="197"/>
      <c r="ILH21" s="197"/>
      <c r="ILI21" s="197"/>
      <c r="ILJ21" s="197"/>
      <c r="ILK21" s="197"/>
      <c r="ILL21" s="197"/>
      <c r="ILM21" s="197"/>
      <c r="ILN21" s="197"/>
      <c r="ILO21" s="197"/>
      <c r="ILP21" s="197"/>
      <c r="ILQ21" s="197"/>
      <c r="ILR21" s="197"/>
      <c r="ILS21" s="197"/>
      <c r="ILT21" s="197"/>
      <c r="ILU21" s="197"/>
      <c r="ILV21" s="197"/>
      <c r="ILW21" s="197"/>
      <c r="ILX21" s="197"/>
      <c r="ILY21" s="197"/>
      <c r="ILZ21" s="197"/>
      <c r="IMA21" s="197"/>
      <c r="IMB21" s="197"/>
      <c r="IMC21" s="197"/>
      <c r="IMD21" s="197"/>
      <c r="IME21" s="197"/>
      <c r="IMF21" s="197"/>
      <c r="IMG21" s="197"/>
      <c r="IMH21" s="197"/>
      <c r="IMI21" s="197"/>
      <c r="IMJ21" s="197"/>
      <c r="IMK21" s="197"/>
      <c r="IML21" s="197"/>
      <c r="IMM21" s="197"/>
      <c r="IMN21" s="197"/>
      <c r="IMO21" s="197"/>
      <c r="IMP21" s="197"/>
      <c r="IMQ21" s="197"/>
      <c r="IMR21" s="197"/>
      <c r="IMS21" s="197"/>
      <c r="IMT21" s="197"/>
      <c r="IMU21" s="197"/>
      <c r="IMV21" s="197"/>
      <c r="IMW21" s="197"/>
      <c r="IMX21" s="197"/>
      <c r="IMY21" s="197"/>
      <c r="IMZ21" s="197"/>
      <c r="INA21" s="197"/>
      <c r="INB21" s="197"/>
      <c r="INC21" s="197"/>
      <c r="IND21" s="197"/>
      <c r="INE21" s="197"/>
      <c r="INF21" s="197"/>
      <c r="ING21" s="197"/>
      <c r="INH21" s="197"/>
      <c r="INI21" s="197"/>
      <c r="INJ21" s="197"/>
      <c r="INK21" s="197"/>
      <c r="INL21" s="197"/>
      <c r="INM21" s="197"/>
      <c r="INN21" s="197"/>
      <c r="INO21" s="197"/>
      <c r="INP21" s="197"/>
      <c r="INQ21" s="197"/>
      <c r="INR21" s="197"/>
      <c r="INS21" s="197"/>
      <c r="INT21" s="197"/>
      <c r="INU21" s="197"/>
      <c r="INV21" s="197"/>
      <c r="INW21" s="197"/>
      <c r="INX21" s="197"/>
      <c r="INY21" s="197"/>
      <c r="INZ21" s="197"/>
      <c r="IOA21" s="197"/>
      <c r="IOB21" s="197"/>
      <c r="IOC21" s="197"/>
      <c r="IOD21" s="197"/>
      <c r="IOE21" s="197"/>
      <c r="IOF21" s="197"/>
      <c r="IOG21" s="197"/>
      <c r="IOH21" s="197"/>
      <c r="IOI21" s="197"/>
      <c r="IOJ21" s="197"/>
      <c r="IOK21" s="197"/>
      <c r="IOL21" s="197"/>
      <c r="IOM21" s="197"/>
      <c r="ION21" s="197"/>
      <c r="IOO21" s="197"/>
      <c r="IOP21" s="197"/>
      <c r="IOQ21" s="197"/>
      <c r="IOR21" s="197"/>
      <c r="IOS21" s="197"/>
      <c r="IOT21" s="197"/>
      <c r="IOU21" s="197"/>
      <c r="IOV21" s="197"/>
      <c r="IOW21" s="197"/>
      <c r="IOX21" s="197"/>
      <c r="IOY21" s="197"/>
      <c r="IOZ21" s="197"/>
      <c r="IPA21" s="197"/>
      <c r="IPB21" s="197"/>
      <c r="IPC21" s="197"/>
      <c r="IPD21" s="197"/>
      <c r="IPE21" s="197"/>
      <c r="IPF21" s="197"/>
      <c r="IPG21" s="197"/>
      <c r="IPH21" s="197"/>
      <c r="IPI21" s="197"/>
      <c r="IPJ21" s="197"/>
      <c r="IPK21" s="197"/>
      <c r="IPL21" s="197"/>
      <c r="IPM21" s="197"/>
      <c r="IPN21" s="197"/>
      <c r="IPO21" s="197"/>
      <c r="IPP21" s="197"/>
      <c r="IPQ21" s="197"/>
      <c r="IPR21" s="197"/>
      <c r="IPS21" s="197"/>
      <c r="IPT21" s="197"/>
      <c r="IPU21" s="197"/>
      <c r="IPV21" s="197"/>
      <c r="IPW21" s="197"/>
      <c r="IPX21" s="197"/>
      <c r="IPY21" s="197"/>
      <c r="IPZ21" s="197"/>
      <c r="IQA21" s="197"/>
      <c r="IQB21" s="197"/>
      <c r="IQC21" s="197"/>
      <c r="IQD21" s="197"/>
      <c r="IQE21" s="197"/>
      <c r="IQF21" s="197"/>
      <c r="IQG21" s="197"/>
      <c r="IQH21" s="197"/>
      <c r="IQI21" s="197"/>
      <c r="IQJ21" s="197"/>
      <c r="IQK21" s="197"/>
      <c r="IQL21" s="197"/>
      <c r="IQM21" s="197"/>
      <c r="IQN21" s="197"/>
      <c r="IQO21" s="197"/>
      <c r="IQP21" s="197"/>
      <c r="IQQ21" s="197"/>
      <c r="IQR21" s="197"/>
      <c r="IQS21" s="197"/>
      <c r="IQT21" s="197"/>
      <c r="IQU21" s="197"/>
      <c r="IQV21" s="197"/>
      <c r="IQW21" s="197"/>
      <c r="IQX21" s="197"/>
      <c r="IQY21" s="197"/>
      <c r="IQZ21" s="197"/>
      <c r="IRA21" s="197"/>
      <c r="IRB21" s="197"/>
      <c r="IRC21" s="197"/>
      <c r="IRD21" s="197"/>
      <c r="IRE21" s="197"/>
      <c r="IRF21" s="197"/>
      <c r="IRG21" s="197"/>
      <c r="IRH21" s="197"/>
      <c r="IRI21" s="197"/>
      <c r="IRJ21" s="197"/>
      <c r="IRK21" s="197"/>
      <c r="IRL21" s="197"/>
      <c r="IRM21" s="197"/>
      <c r="IRN21" s="197"/>
      <c r="IRO21" s="197"/>
      <c r="IRP21" s="197"/>
      <c r="IRQ21" s="197"/>
      <c r="IRR21" s="197"/>
      <c r="IRS21" s="197"/>
      <c r="IRT21" s="197"/>
      <c r="IRU21" s="197"/>
      <c r="IRV21" s="197"/>
      <c r="IRW21" s="197"/>
      <c r="IRX21" s="197"/>
      <c r="IRY21" s="197"/>
      <c r="IRZ21" s="197"/>
      <c r="ISA21" s="197"/>
      <c r="ISB21" s="197"/>
      <c r="ISC21" s="197"/>
      <c r="ISD21" s="197"/>
      <c r="ISE21" s="197"/>
      <c r="ISF21" s="197"/>
      <c r="ISG21" s="197"/>
      <c r="ISH21" s="197"/>
      <c r="ISI21" s="197"/>
      <c r="ISJ21" s="197"/>
      <c r="ISK21" s="197"/>
      <c r="ISL21" s="197"/>
      <c r="ISM21" s="197"/>
      <c r="ISN21" s="197"/>
      <c r="ISO21" s="197"/>
      <c r="ISP21" s="197"/>
      <c r="ISQ21" s="197"/>
      <c r="ISR21" s="197"/>
      <c r="ISS21" s="197"/>
      <c r="IST21" s="197"/>
      <c r="ISU21" s="197"/>
      <c r="ISV21" s="197"/>
      <c r="ISW21" s="197"/>
      <c r="ISX21" s="197"/>
      <c r="ISY21" s="197"/>
      <c r="ISZ21" s="197"/>
      <c r="ITA21" s="197"/>
      <c r="ITB21" s="197"/>
      <c r="ITC21" s="197"/>
      <c r="ITD21" s="197"/>
      <c r="ITE21" s="197"/>
      <c r="ITF21" s="197"/>
      <c r="ITG21" s="197"/>
      <c r="ITH21" s="197"/>
      <c r="ITI21" s="197"/>
      <c r="ITJ21" s="197"/>
      <c r="ITK21" s="197"/>
      <c r="ITL21" s="197"/>
      <c r="ITM21" s="197"/>
      <c r="ITN21" s="197"/>
      <c r="ITO21" s="197"/>
      <c r="ITP21" s="197"/>
      <c r="ITQ21" s="197"/>
      <c r="ITR21" s="197"/>
      <c r="ITS21" s="197"/>
      <c r="ITT21" s="197"/>
      <c r="ITU21" s="197"/>
      <c r="ITV21" s="197"/>
      <c r="ITW21" s="197"/>
      <c r="ITX21" s="197"/>
      <c r="ITY21" s="197"/>
      <c r="ITZ21" s="197"/>
      <c r="IUA21" s="197"/>
      <c r="IUB21" s="197"/>
      <c r="IUC21" s="197"/>
      <c r="IUD21" s="197"/>
      <c r="IUE21" s="197"/>
      <c r="IUF21" s="197"/>
      <c r="IUG21" s="197"/>
      <c r="IUH21" s="197"/>
      <c r="IUI21" s="197"/>
      <c r="IUJ21" s="197"/>
      <c r="IUK21" s="197"/>
      <c r="IUL21" s="197"/>
      <c r="IUM21" s="197"/>
      <c r="IUN21" s="197"/>
      <c r="IUO21" s="197"/>
      <c r="IUP21" s="197"/>
      <c r="IUQ21" s="197"/>
      <c r="IUR21" s="197"/>
      <c r="IUS21" s="197"/>
      <c r="IUT21" s="197"/>
      <c r="IUU21" s="197"/>
      <c r="IUV21" s="197"/>
      <c r="IUW21" s="197"/>
      <c r="IUX21" s="197"/>
      <c r="IUY21" s="197"/>
      <c r="IUZ21" s="197"/>
      <c r="IVA21" s="197"/>
      <c r="IVB21" s="197"/>
      <c r="IVC21" s="197"/>
      <c r="IVD21" s="197"/>
      <c r="IVE21" s="197"/>
      <c r="IVF21" s="197"/>
      <c r="IVG21" s="197"/>
      <c r="IVH21" s="197"/>
      <c r="IVI21" s="197"/>
      <c r="IVJ21" s="197"/>
      <c r="IVK21" s="197"/>
      <c r="IVL21" s="197"/>
      <c r="IVM21" s="197"/>
      <c r="IVN21" s="197"/>
      <c r="IVO21" s="197"/>
      <c r="IVP21" s="197"/>
      <c r="IVQ21" s="197"/>
      <c r="IVR21" s="197"/>
      <c r="IVS21" s="197"/>
      <c r="IVT21" s="197"/>
      <c r="IVU21" s="197"/>
      <c r="IVV21" s="197"/>
      <c r="IVW21" s="197"/>
      <c r="IVX21" s="197"/>
      <c r="IVY21" s="197"/>
      <c r="IVZ21" s="197"/>
      <c r="IWA21" s="197"/>
      <c r="IWB21" s="197"/>
      <c r="IWC21" s="197"/>
      <c r="IWD21" s="197"/>
      <c r="IWE21" s="197"/>
      <c r="IWF21" s="197"/>
      <c r="IWG21" s="197"/>
      <c r="IWH21" s="197"/>
      <c r="IWI21" s="197"/>
      <c r="IWJ21" s="197"/>
      <c r="IWK21" s="197"/>
      <c r="IWL21" s="197"/>
      <c r="IWM21" s="197"/>
      <c r="IWN21" s="197"/>
      <c r="IWO21" s="197"/>
      <c r="IWP21" s="197"/>
      <c r="IWQ21" s="197"/>
      <c r="IWR21" s="197"/>
      <c r="IWS21" s="197"/>
      <c r="IWT21" s="197"/>
      <c r="IWU21" s="197"/>
      <c r="IWV21" s="197"/>
      <c r="IWW21" s="197"/>
      <c r="IWX21" s="197"/>
      <c r="IWY21" s="197"/>
      <c r="IWZ21" s="197"/>
      <c r="IXA21" s="197"/>
      <c r="IXB21" s="197"/>
      <c r="IXC21" s="197"/>
      <c r="IXD21" s="197"/>
      <c r="IXE21" s="197"/>
      <c r="IXF21" s="197"/>
      <c r="IXG21" s="197"/>
      <c r="IXH21" s="197"/>
      <c r="IXI21" s="197"/>
      <c r="IXJ21" s="197"/>
      <c r="IXK21" s="197"/>
      <c r="IXL21" s="197"/>
      <c r="IXM21" s="197"/>
      <c r="IXN21" s="197"/>
      <c r="IXO21" s="197"/>
      <c r="IXP21" s="197"/>
      <c r="IXQ21" s="197"/>
      <c r="IXR21" s="197"/>
      <c r="IXS21" s="197"/>
      <c r="IXT21" s="197"/>
      <c r="IXU21" s="197"/>
      <c r="IXV21" s="197"/>
      <c r="IXW21" s="197"/>
      <c r="IXX21" s="197"/>
      <c r="IXY21" s="197"/>
      <c r="IXZ21" s="197"/>
      <c r="IYA21" s="197"/>
      <c r="IYB21" s="197"/>
      <c r="IYC21" s="197"/>
      <c r="IYD21" s="197"/>
      <c r="IYE21" s="197"/>
      <c r="IYF21" s="197"/>
      <c r="IYG21" s="197"/>
      <c r="IYH21" s="197"/>
      <c r="IYI21" s="197"/>
      <c r="IYJ21" s="197"/>
      <c r="IYK21" s="197"/>
      <c r="IYL21" s="197"/>
      <c r="IYM21" s="197"/>
      <c r="IYN21" s="197"/>
      <c r="IYO21" s="197"/>
      <c r="IYP21" s="197"/>
      <c r="IYQ21" s="197"/>
      <c r="IYR21" s="197"/>
      <c r="IYS21" s="197"/>
      <c r="IYT21" s="197"/>
      <c r="IYU21" s="197"/>
      <c r="IYV21" s="197"/>
      <c r="IYW21" s="197"/>
      <c r="IYX21" s="197"/>
      <c r="IYY21" s="197"/>
      <c r="IYZ21" s="197"/>
      <c r="IZA21" s="197"/>
      <c r="IZB21" s="197"/>
      <c r="IZC21" s="197"/>
      <c r="IZD21" s="197"/>
      <c r="IZE21" s="197"/>
      <c r="IZF21" s="197"/>
      <c r="IZG21" s="197"/>
      <c r="IZH21" s="197"/>
      <c r="IZI21" s="197"/>
      <c r="IZJ21" s="197"/>
      <c r="IZK21" s="197"/>
      <c r="IZL21" s="197"/>
      <c r="IZM21" s="197"/>
      <c r="IZN21" s="197"/>
      <c r="IZO21" s="197"/>
      <c r="IZP21" s="197"/>
      <c r="IZQ21" s="197"/>
      <c r="IZR21" s="197"/>
      <c r="IZS21" s="197"/>
      <c r="IZT21" s="197"/>
      <c r="IZU21" s="197"/>
      <c r="IZV21" s="197"/>
      <c r="IZW21" s="197"/>
      <c r="IZX21" s="197"/>
      <c r="IZY21" s="197"/>
      <c r="IZZ21" s="197"/>
      <c r="JAA21" s="197"/>
      <c r="JAB21" s="197"/>
      <c r="JAC21" s="197"/>
      <c r="JAD21" s="197"/>
      <c r="JAE21" s="197"/>
      <c r="JAF21" s="197"/>
      <c r="JAG21" s="197"/>
      <c r="JAH21" s="197"/>
      <c r="JAI21" s="197"/>
      <c r="JAJ21" s="197"/>
      <c r="JAK21" s="197"/>
      <c r="JAL21" s="197"/>
      <c r="JAM21" s="197"/>
      <c r="JAN21" s="197"/>
      <c r="JAO21" s="197"/>
      <c r="JAP21" s="197"/>
      <c r="JAQ21" s="197"/>
      <c r="JAR21" s="197"/>
      <c r="JAS21" s="197"/>
      <c r="JAT21" s="197"/>
      <c r="JAU21" s="197"/>
      <c r="JAV21" s="197"/>
      <c r="JAW21" s="197"/>
      <c r="JAX21" s="197"/>
      <c r="JAY21" s="197"/>
      <c r="JAZ21" s="197"/>
      <c r="JBA21" s="197"/>
      <c r="JBB21" s="197"/>
      <c r="JBC21" s="197"/>
      <c r="JBD21" s="197"/>
      <c r="JBE21" s="197"/>
      <c r="JBF21" s="197"/>
      <c r="JBG21" s="197"/>
      <c r="JBH21" s="197"/>
      <c r="JBI21" s="197"/>
      <c r="JBJ21" s="197"/>
      <c r="JBK21" s="197"/>
      <c r="JBL21" s="197"/>
      <c r="JBM21" s="197"/>
      <c r="JBN21" s="197"/>
      <c r="JBO21" s="197"/>
      <c r="JBP21" s="197"/>
      <c r="JBQ21" s="197"/>
      <c r="JBR21" s="197"/>
      <c r="JBS21" s="197"/>
      <c r="JBT21" s="197"/>
      <c r="JBU21" s="197"/>
      <c r="JBV21" s="197"/>
      <c r="JBW21" s="197"/>
      <c r="JBX21" s="197"/>
      <c r="JBY21" s="197"/>
      <c r="JBZ21" s="197"/>
      <c r="JCA21" s="197"/>
      <c r="JCB21" s="197"/>
      <c r="JCC21" s="197"/>
      <c r="JCD21" s="197"/>
      <c r="JCE21" s="197"/>
      <c r="JCF21" s="197"/>
      <c r="JCG21" s="197"/>
      <c r="JCH21" s="197"/>
      <c r="JCI21" s="197"/>
      <c r="JCJ21" s="197"/>
      <c r="JCK21" s="197"/>
      <c r="JCL21" s="197"/>
      <c r="JCM21" s="197"/>
      <c r="JCN21" s="197"/>
      <c r="JCO21" s="197"/>
      <c r="JCP21" s="197"/>
      <c r="JCQ21" s="197"/>
      <c r="JCR21" s="197"/>
      <c r="JCS21" s="197"/>
      <c r="JCT21" s="197"/>
      <c r="JCU21" s="197"/>
      <c r="JCV21" s="197"/>
      <c r="JCW21" s="197"/>
      <c r="JCX21" s="197"/>
      <c r="JCY21" s="197"/>
      <c r="JCZ21" s="197"/>
      <c r="JDA21" s="197"/>
      <c r="JDB21" s="197"/>
      <c r="JDC21" s="197"/>
      <c r="JDD21" s="197"/>
      <c r="JDE21" s="197"/>
      <c r="JDF21" s="197"/>
      <c r="JDG21" s="197"/>
      <c r="JDH21" s="197"/>
      <c r="JDI21" s="197"/>
      <c r="JDJ21" s="197"/>
      <c r="JDK21" s="197"/>
      <c r="JDL21" s="197"/>
      <c r="JDM21" s="197"/>
      <c r="JDN21" s="197"/>
      <c r="JDO21" s="197"/>
      <c r="JDP21" s="197"/>
      <c r="JDQ21" s="197"/>
      <c r="JDR21" s="197"/>
      <c r="JDS21" s="197"/>
      <c r="JDT21" s="197"/>
      <c r="JDU21" s="197"/>
      <c r="JDV21" s="197"/>
      <c r="JDW21" s="197"/>
      <c r="JDX21" s="197"/>
      <c r="JDY21" s="197"/>
      <c r="JDZ21" s="197"/>
      <c r="JEA21" s="197"/>
      <c r="JEB21" s="197"/>
      <c r="JEC21" s="197"/>
      <c r="JED21" s="197"/>
      <c r="JEE21" s="197"/>
      <c r="JEF21" s="197"/>
      <c r="JEG21" s="197"/>
      <c r="JEH21" s="197"/>
      <c r="JEI21" s="197"/>
      <c r="JEJ21" s="197"/>
      <c r="JEK21" s="197"/>
      <c r="JEL21" s="197"/>
      <c r="JEM21" s="197"/>
      <c r="JEN21" s="197"/>
      <c r="JEO21" s="197"/>
      <c r="JEP21" s="197"/>
      <c r="JEQ21" s="197"/>
      <c r="JER21" s="197"/>
      <c r="JES21" s="197"/>
      <c r="JET21" s="197"/>
      <c r="JEU21" s="197"/>
      <c r="JEV21" s="197"/>
      <c r="JEW21" s="197"/>
      <c r="JEX21" s="197"/>
      <c r="JEY21" s="197"/>
      <c r="JEZ21" s="197"/>
      <c r="JFA21" s="197"/>
      <c r="JFB21" s="197"/>
      <c r="JFC21" s="197"/>
      <c r="JFD21" s="197"/>
      <c r="JFE21" s="197"/>
      <c r="JFF21" s="197"/>
      <c r="JFG21" s="197"/>
      <c r="JFH21" s="197"/>
      <c r="JFI21" s="197"/>
      <c r="JFJ21" s="197"/>
      <c r="JFK21" s="197"/>
      <c r="JFL21" s="197"/>
      <c r="JFM21" s="197"/>
      <c r="JFN21" s="197"/>
      <c r="JFO21" s="197"/>
      <c r="JFP21" s="197"/>
      <c r="JFQ21" s="197"/>
      <c r="JFR21" s="197"/>
      <c r="JFS21" s="197"/>
      <c r="JFT21" s="197"/>
      <c r="JFU21" s="197"/>
      <c r="JFV21" s="197"/>
      <c r="JFW21" s="197"/>
      <c r="JFX21" s="197"/>
      <c r="JFY21" s="197"/>
      <c r="JFZ21" s="197"/>
      <c r="JGA21" s="197"/>
      <c r="JGB21" s="197"/>
      <c r="JGC21" s="197"/>
      <c r="JGD21" s="197"/>
      <c r="JGE21" s="197"/>
      <c r="JGF21" s="197"/>
      <c r="JGG21" s="197"/>
      <c r="JGH21" s="197"/>
      <c r="JGI21" s="197"/>
      <c r="JGJ21" s="197"/>
      <c r="JGK21" s="197"/>
      <c r="JGL21" s="197"/>
      <c r="JGM21" s="197"/>
      <c r="JGN21" s="197"/>
      <c r="JGO21" s="197"/>
      <c r="JGP21" s="197"/>
      <c r="JGQ21" s="197"/>
      <c r="JGR21" s="197"/>
      <c r="JGS21" s="197"/>
      <c r="JGT21" s="197"/>
      <c r="JGU21" s="197"/>
      <c r="JGV21" s="197"/>
      <c r="JGW21" s="197"/>
      <c r="JGX21" s="197"/>
      <c r="JGY21" s="197"/>
      <c r="JGZ21" s="197"/>
      <c r="JHA21" s="197"/>
      <c r="JHB21" s="197"/>
      <c r="JHC21" s="197"/>
      <c r="JHD21" s="197"/>
      <c r="JHE21" s="197"/>
      <c r="JHF21" s="197"/>
      <c r="JHG21" s="197"/>
      <c r="JHH21" s="197"/>
      <c r="JHI21" s="197"/>
      <c r="JHJ21" s="197"/>
      <c r="JHK21" s="197"/>
      <c r="JHL21" s="197"/>
      <c r="JHM21" s="197"/>
      <c r="JHN21" s="197"/>
      <c r="JHO21" s="197"/>
      <c r="JHP21" s="197"/>
      <c r="JHQ21" s="197"/>
      <c r="JHR21" s="197"/>
      <c r="JHS21" s="197"/>
      <c r="JHT21" s="197"/>
      <c r="JHU21" s="197"/>
      <c r="JHV21" s="197"/>
      <c r="JHW21" s="197"/>
      <c r="JHX21" s="197"/>
      <c r="JHY21" s="197"/>
      <c r="JHZ21" s="197"/>
      <c r="JIA21" s="197"/>
      <c r="JIB21" s="197"/>
      <c r="JIC21" s="197"/>
      <c r="JID21" s="197"/>
      <c r="JIE21" s="197"/>
      <c r="JIF21" s="197"/>
      <c r="JIG21" s="197"/>
      <c r="JIH21" s="197"/>
      <c r="JII21" s="197"/>
      <c r="JIJ21" s="197"/>
      <c r="JIK21" s="197"/>
      <c r="JIL21" s="197"/>
      <c r="JIM21" s="197"/>
      <c r="JIN21" s="197"/>
      <c r="JIO21" s="197"/>
      <c r="JIP21" s="197"/>
      <c r="JIQ21" s="197"/>
      <c r="JIR21" s="197"/>
      <c r="JIS21" s="197"/>
      <c r="JIT21" s="197"/>
      <c r="JIU21" s="197"/>
      <c r="JIV21" s="197"/>
      <c r="JIW21" s="197"/>
      <c r="JIX21" s="197"/>
      <c r="JIY21" s="197"/>
      <c r="JIZ21" s="197"/>
      <c r="JJA21" s="197"/>
      <c r="JJB21" s="197"/>
      <c r="JJC21" s="197"/>
      <c r="JJD21" s="197"/>
      <c r="JJE21" s="197"/>
      <c r="JJF21" s="197"/>
      <c r="JJG21" s="197"/>
      <c r="JJH21" s="197"/>
      <c r="JJI21" s="197"/>
      <c r="JJJ21" s="197"/>
      <c r="JJK21" s="197"/>
      <c r="JJL21" s="197"/>
      <c r="JJM21" s="197"/>
      <c r="JJN21" s="197"/>
      <c r="JJO21" s="197"/>
      <c r="JJP21" s="197"/>
      <c r="JJQ21" s="197"/>
      <c r="JJR21" s="197"/>
      <c r="JJS21" s="197"/>
      <c r="JJT21" s="197"/>
      <c r="JJU21" s="197"/>
      <c r="JJV21" s="197"/>
      <c r="JJW21" s="197"/>
      <c r="JJX21" s="197"/>
      <c r="JJY21" s="197"/>
      <c r="JJZ21" s="197"/>
      <c r="JKA21" s="197"/>
      <c r="JKB21" s="197"/>
      <c r="JKC21" s="197"/>
      <c r="JKD21" s="197"/>
      <c r="JKE21" s="197"/>
      <c r="JKF21" s="197"/>
      <c r="JKG21" s="197"/>
      <c r="JKH21" s="197"/>
      <c r="JKI21" s="197"/>
      <c r="JKJ21" s="197"/>
      <c r="JKK21" s="197"/>
      <c r="JKL21" s="197"/>
      <c r="JKM21" s="197"/>
      <c r="JKN21" s="197"/>
      <c r="JKO21" s="197"/>
      <c r="JKP21" s="197"/>
      <c r="JKQ21" s="197"/>
      <c r="JKR21" s="197"/>
      <c r="JKS21" s="197"/>
      <c r="JKT21" s="197"/>
      <c r="JKU21" s="197"/>
      <c r="JKV21" s="197"/>
      <c r="JKW21" s="197"/>
      <c r="JKX21" s="197"/>
      <c r="JKY21" s="197"/>
      <c r="JKZ21" s="197"/>
      <c r="JLA21" s="197"/>
      <c r="JLB21" s="197"/>
      <c r="JLC21" s="197"/>
      <c r="JLD21" s="197"/>
      <c r="JLE21" s="197"/>
      <c r="JLF21" s="197"/>
      <c r="JLG21" s="197"/>
      <c r="JLH21" s="197"/>
      <c r="JLI21" s="197"/>
      <c r="JLJ21" s="197"/>
      <c r="JLK21" s="197"/>
      <c r="JLL21" s="197"/>
      <c r="JLM21" s="197"/>
      <c r="JLN21" s="197"/>
      <c r="JLO21" s="197"/>
      <c r="JLP21" s="197"/>
      <c r="JLQ21" s="197"/>
      <c r="JLR21" s="197"/>
      <c r="JLS21" s="197"/>
      <c r="JLT21" s="197"/>
      <c r="JLU21" s="197"/>
      <c r="JLV21" s="197"/>
      <c r="JLW21" s="197"/>
      <c r="JLX21" s="197"/>
      <c r="JLY21" s="197"/>
      <c r="JLZ21" s="197"/>
      <c r="JMA21" s="197"/>
      <c r="JMB21" s="197"/>
      <c r="JMC21" s="197"/>
      <c r="JMD21" s="197"/>
      <c r="JME21" s="197"/>
      <c r="JMF21" s="197"/>
      <c r="JMG21" s="197"/>
      <c r="JMH21" s="197"/>
      <c r="JMI21" s="197"/>
      <c r="JMJ21" s="197"/>
      <c r="JMK21" s="197"/>
      <c r="JML21" s="197"/>
      <c r="JMM21" s="197"/>
      <c r="JMN21" s="197"/>
      <c r="JMO21" s="197"/>
      <c r="JMP21" s="197"/>
      <c r="JMQ21" s="197"/>
      <c r="JMR21" s="197"/>
      <c r="JMS21" s="197"/>
      <c r="JMT21" s="197"/>
      <c r="JMU21" s="197"/>
      <c r="JMV21" s="197"/>
      <c r="JMW21" s="197"/>
      <c r="JMX21" s="197"/>
      <c r="JMY21" s="197"/>
      <c r="JMZ21" s="197"/>
      <c r="JNA21" s="197"/>
      <c r="JNB21" s="197"/>
      <c r="JNC21" s="197"/>
      <c r="JND21" s="197"/>
      <c r="JNE21" s="197"/>
      <c r="JNF21" s="197"/>
      <c r="JNG21" s="197"/>
      <c r="JNH21" s="197"/>
      <c r="JNI21" s="197"/>
      <c r="JNJ21" s="197"/>
      <c r="JNK21" s="197"/>
      <c r="JNL21" s="197"/>
      <c r="JNM21" s="197"/>
      <c r="JNN21" s="197"/>
      <c r="JNO21" s="197"/>
      <c r="JNP21" s="197"/>
      <c r="JNQ21" s="197"/>
      <c r="JNR21" s="197"/>
      <c r="JNS21" s="197"/>
      <c r="JNT21" s="197"/>
      <c r="JNU21" s="197"/>
      <c r="JNV21" s="197"/>
      <c r="JNW21" s="197"/>
      <c r="JNX21" s="197"/>
      <c r="JNY21" s="197"/>
      <c r="JNZ21" s="197"/>
      <c r="JOA21" s="197"/>
      <c r="JOB21" s="197"/>
      <c r="JOC21" s="197"/>
      <c r="JOD21" s="197"/>
      <c r="JOE21" s="197"/>
      <c r="JOF21" s="197"/>
      <c r="JOG21" s="197"/>
      <c r="JOH21" s="197"/>
      <c r="JOI21" s="197"/>
      <c r="JOJ21" s="197"/>
      <c r="JOK21" s="197"/>
      <c r="JOL21" s="197"/>
      <c r="JOM21" s="197"/>
      <c r="JON21" s="197"/>
      <c r="JOO21" s="197"/>
      <c r="JOP21" s="197"/>
      <c r="JOQ21" s="197"/>
      <c r="JOR21" s="197"/>
      <c r="JOS21" s="197"/>
      <c r="JOT21" s="197"/>
      <c r="JOU21" s="197"/>
      <c r="JOV21" s="197"/>
      <c r="JOW21" s="197"/>
      <c r="JOX21" s="197"/>
      <c r="JOY21" s="197"/>
      <c r="JOZ21" s="197"/>
      <c r="JPA21" s="197"/>
      <c r="JPB21" s="197"/>
      <c r="JPC21" s="197"/>
      <c r="JPD21" s="197"/>
      <c r="JPE21" s="197"/>
      <c r="JPF21" s="197"/>
      <c r="JPG21" s="197"/>
      <c r="JPH21" s="197"/>
      <c r="JPI21" s="197"/>
      <c r="JPJ21" s="197"/>
      <c r="JPK21" s="197"/>
      <c r="JPL21" s="197"/>
      <c r="JPM21" s="197"/>
      <c r="JPN21" s="197"/>
      <c r="JPO21" s="197"/>
      <c r="JPP21" s="197"/>
      <c r="JPQ21" s="197"/>
      <c r="JPR21" s="197"/>
      <c r="JPS21" s="197"/>
      <c r="JPT21" s="197"/>
      <c r="JPU21" s="197"/>
      <c r="JPV21" s="197"/>
      <c r="JPW21" s="197"/>
      <c r="JPX21" s="197"/>
      <c r="JPY21" s="197"/>
      <c r="JPZ21" s="197"/>
      <c r="JQA21" s="197"/>
      <c r="JQB21" s="197"/>
      <c r="JQC21" s="197"/>
      <c r="JQD21" s="197"/>
      <c r="JQE21" s="197"/>
      <c r="JQF21" s="197"/>
      <c r="JQG21" s="197"/>
      <c r="JQH21" s="197"/>
      <c r="JQI21" s="197"/>
      <c r="JQJ21" s="197"/>
      <c r="JQK21" s="197"/>
      <c r="JQL21" s="197"/>
      <c r="JQM21" s="197"/>
      <c r="JQN21" s="197"/>
      <c r="JQO21" s="197"/>
      <c r="JQP21" s="197"/>
      <c r="JQQ21" s="197"/>
      <c r="JQR21" s="197"/>
      <c r="JQS21" s="197"/>
      <c r="JQT21" s="197"/>
      <c r="JQU21" s="197"/>
      <c r="JQV21" s="197"/>
      <c r="JQW21" s="197"/>
      <c r="JQX21" s="197"/>
      <c r="JQY21" s="197"/>
      <c r="JQZ21" s="197"/>
      <c r="JRA21" s="197"/>
      <c r="JRB21" s="197"/>
      <c r="JRC21" s="197"/>
      <c r="JRD21" s="197"/>
      <c r="JRE21" s="197"/>
      <c r="JRF21" s="197"/>
      <c r="JRG21" s="197"/>
      <c r="JRH21" s="197"/>
      <c r="JRI21" s="197"/>
      <c r="JRJ21" s="197"/>
      <c r="JRK21" s="197"/>
      <c r="JRL21" s="197"/>
      <c r="JRM21" s="197"/>
      <c r="JRN21" s="197"/>
      <c r="JRO21" s="197"/>
      <c r="JRP21" s="197"/>
      <c r="JRQ21" s="197"/>
      <c r="JRR21" s="197"/>
      <c r="JRS21" s="197"/>
      <c r="JRT21" s="197"/>
      <c r="JRU21" s="197"/>
      <c r="JRV21" s="197"/>
      <c r="JRW21" s="197"/>
      <c r="JRX21" s="197"/>
      <c r="JRY21" s="197"/>
      <c r="JRZ21" s="197"/>
      <c r="JSA21" s="197"/>
      <c r="JSB21" s="197"/>
      <c r="JSC21" s="197"/>
      <c r="JSD21" s="197"/>
      <c r="JSE21" s="197"/>
      <c r="JSF21" s="197"/>
      <c r="JSG21" s="197"/>
      <c r="JSH21" s="197"/>
      <c r="JSI21" s="197"/>
      <c r="JSJ21" s="197"/>
      <c r="JSK21" s="197"/>
      <c r="JSL21" s="197"/>
      <c r="JSM21" s="197"/>
      <c r="JSN21" s="197"/>
      <c r="JSO21" s="197"/>
      <c r="JSP21" s="197"/>
      <c r="JSQ21" s="197"/>
      <c r="JSR21" s="197"/>
      <c r="JSS21" s="197"/>
      <c r="JST21" s="197"/>
      <c r="JSU21" s="197"/>
      <c r="JSV21" s="197"/>
      <c r="JSW21" s="197"/>
      <c r="JSX21" s="197"/>
      <c r="JSY21" s="197"/>
      <c r="JSZ21" s="197"/>
      <c r="JTA21" s="197"/>
      <c r="JTB21" s="197"/>
      <c r="JTC21" s="197"/>
      <c r="JTD21" s="197"/>
      <c r="JTE21" s="197"/>
      <c r="JTF21" s="197"/>
      <c r="JTG21" s="197"/>
      <c r="JTH21" s="197"/>
      <c r="JTI21" s="197"/>
      <c r="JTJ21" s="197"/>
      <c r="JTK21" s="197"/>
      <c r="JTL21" s="197"/>
      <c r="JTM21" s="197"/>
      <c r="JTN21" s="197"/>
      <c r="JTO21" s="197"/>
      <c r="JTP21" s="197"/>
      <c r="JTQ21" s="197"/>
      <c r="JTR21" s="197"/>
      <c r="JTS21" s="197"/>
      <c r="JTT21" s="197"/>
      <c r="JTU21" s="197"/>
      <c r="JTV21" s="197"/>
      <c r="JTW21" s="197"/>
      <c r="JTX21" s="197"/>
      <c r="JTY21" s="197"/>
      <c r="JTZ21" s="197"/>
      <c r="JUA21" s="197"/>
      <c r="JUB21" s="197"/>
      <c r="JUC21" s="197"/>
      <c r="JUD21" s="197"/>
      <c r="JUE21" s="197"/>
      <c r="JUF21" s="197"/>
      <c r="JUG21" s="197"/>
      <c r="JUH21" s="197"/>
      <c r="JUI21" s="197"/>
      <c r="JUJ21" s="197"/>
      <c r="JUK21" s="197"/>
      <c r="JUL21" s="197"/>
      <c r="JUM21" s="197"/>
      <c r="JUN21" s="197"/>
      <c r="JUO21" s="197"/>
      <c r="JUP21" s="197"/>
      <c r="JUQ21" s="197"/>
      <c r="JUR21" s="197"/>
      <c r="JUS21" s="197"/>
      <c r="JUT21" s="197"/>
      <c r="JUU21" s="197"/>
      <c r="JUV21" s="197"/>
      <c r="JUW21" s="197"/>
      <c r="JUX21" s="197"/>
      <c r="JUY21" s="197"/>
      <c r="JUZ21" s="197"/>
      <c r="JVA21" s="197"/>
      <c r="JVB21" s="197"/>
      <c r="JVC21" s="197"/>
      <c r="JVD21" s="197"/>
      <c r="JVE21" s="197"/>
      <c r="JVF21" s="197"/>
      <c r="JVG21" s="197"/>
      <c r="JVH21" s="197"/>
      <c r="JVI21" s="197"/>
      <c r="JVJ21" s="197"/>
      <c r="JVK21" s="197"/>
      <c r="JVL21" s="197"/>
      <c r="JVM21" s="197"/>
      <c r="JVN21" s="197"/>
      <c r="JVO21" s="197"/>
      <c r="JVP21" s="197"/>
      <c r="JVQ21" s="197"/>
      <c r="JVR21" s="197"/>
      <c r="JVS21" s="197"/>
      <c r="JVT21" s="197"/>
      <c r="JVU21" s="197"/>
      <c r="JVV21" s="197"/>
      <c r="JVW21" s="197"/>
      <c r="JVX21" s="197"/>
      <c r="JVY21" s="197"/>
      <c r="JVZ21" s="197"/>
      <c r="JWA21" s="197"/>
      <c r="JWB21" s="197"/>
      <c r="JWC21" s="197"/>
      <c r="JWD21" s="197"/>
      <c r="JWE21" s="197"/>
      <c r="JWF21" s="197"/>
      <c r="JWG21" s="197"/>
      <c r="JWH21" s="197"/>
      <c r="JWI21" s="197"/>
      <c r="JWJ21" s="197"/>
      <c r="JWK21" s="197"/>
      <c r="JWL21" s="197"/>
      <c r="JWM21" s="197"/>
      <c r="JWN21" s="197"/>
      <c r="JWO21" s="197"/>
      <c r="JWP21" s="197"/>
      <c r="JWQ21" s="197"/>
      <c r="JWR21" s="197"/>
      <c r="JWS21" s="197"/>
      <c r="JWT21" s="197"/>
      <c r="JWU21" s="197"/>
      <c r="JWV21" s="197"/>
      <c r="JWW21" s="197"/>
      <c r="JWX21" s="197"/>
      <c r="JWY21" s="197"/>
      <c r="JWZ21" s="197"/>
      <c r="JXA21" s="197"/>
      <c r="JXB21" s="197"/>
      <c r="JXC21" s="197"/>
      <c r="JXD21" s="197"/>
      <c r="JXE21" s="197"/>
      <c r="JXF21" s="197"/>
      <c r="JXG21" s="197"/>
      <c r="JXH21" s="197"/>
      <c r="JXI21" s="197"/>
      <c r="JXJ21" s="197"/>
      <c r="JXK21" s="197"/>
      <c r="JXL21" s="197"/>
      <c r="JXM21" s="197"/>
      <c r="JXN21" s="197"/>
      <c r="JXO21" s="197"/>
      <c r="JXP21" s="197"/>
      <c r="JXQ21" s="197"/>
      <c r="JXR21" s="197"/>
      <c r="JXS21" s="197"/>
      <c r="JXT21" s="197"/>
      <c r="JXU21" s="197"/>
      <c r="JXV21" s="197"/>
      <c r="JXW21" s="197"/>
      <c r="JXX21" s="197"/>
      <c r="JXY21" s="197"/>
      <c r="JXZ21" s="197"/>
      <c r="JYA21" s="197"/>
      <c r="JYB21" s="197"/>
      <c r="JYC21" s="197"/>
      <c r="JYD21" s="197"/>
      <c r="JYE21" s="197"/>
      <c r="JYF21" s="197"/>
      <c r="JYG21" s="197"/>
      <c r="JYH21" s="197"/>
      <c r="JYI21" s="197"/>
      <c r="JYJ21" s="197"/>
      <c r="JYK21" s="197"/>
      <c r="JYL21" s="197"/>
      <c r="JYM21" s="197"/>
      <c r="JYN21" s="197"/>
      <c r="JYO21" s="197"/>
      <c r="JYP21" s="197"/>
      <c r="JYQ21" s="197"/>
      <c r="JYR21" s="197"/>
      <c r="JYS21" s="197"/>
      <c r="JYT21" s="197"/>
      <c r="JYU21" s="197"/>
      <c r="JYV21" s="197"/>
      <c r="JYW21" s="197"/>
      <c r="JYX21" s="197"/>
      <c r="JYY21" s="197"/>
      <c r="JYZ21" s="197"/>
      <c r="JZA21" s="197"/>
      <c r="JZB21" s="197"/>
      <c r="JZC21" s="197"/>
      <c r="JZD21" s="197"/>
      <c r="JZE21" s="197"/>
      <c r="JZF21" s="197"/>
      <c r="JZG21" s="197"/>
      <c r="JZH21" s="197"/>
      <c r="JZI21" s="197"/>
      <c r="JZJ21" s="197"/>
      <c r="JZK21" s="197"/>
      <c r="JZL21" s="197"/>
      <c r="JZM21" s="197"/>
      <c r="JZN21" s="197"/>
      <c r="JZO21" s="197"/>
      <c r="JZP21" s="197"/>
      <c r="JZQ21" s="197"/>
      <c r="JZR21" s="197"/>
      <c r="JZS21" s="197"/>
      <c r="JZT21" s="197"/>
      <c r="JZU21" s="197"/>
      <c r="JZV21" s="197"/>
      <c r="JZW21" s="197"/>
      <c r="JZX21" s="197"/>
      <c r="JZY21" s="197"/>
      <c r="JZZ21" s="197"/>
      <c r="KAA21" s="197"/>
      <c r="KAB21" s="197"/>
      <c r="KAC21" s="197"/>
      <c r="KAD21" s="197"/>
      <c r="KAE21" s="197"/>
      <c r="KAF21" s="197"/>
      <c r="KAG21" s="197"/>
      <c r="KAH21" s="197"/>
      <c r="KAI21" s="197"/>
      <c r="KAJ21" s="197"/>
      <c r="KAK21" s="197"/>
      <c r="KAL21" s="197"/>
      <c r="KAM21" s="197"/>
      <c r="KAN21" s="197"/>
      <c r="KAO21" s="197"/>
      <c r="KAP21" s="197"/>
      <c r="KAQ21" s="197"/>
      <c r="KAR21" s="197"/>
      <c r="KAS21" s="197"/>
      <c r="KAT21" s="197"/>
      <c r="KAU21" s="197"/>
      <c r="KAV21" s="197"/>
      <c r="KAW21" s="197"/>
      <c r="KAX21" s="197"/>
      <c r="KAY21" s="197"/>
      <c r="KAZ21" s="197"/>
      <c r="KBA21" s="197"/>
      <c r="KBB21" s="197"/>
      <c r="KBC21" s="197"/>
      <c r="KBD21" s="197"/>
      <c r="KBE21" s="197"/>
      <c r="KBF21" s="197"/>
      <c r="KBG21" s="197"/>
      <c r="KBH21" s="197"/>
      <c r="KBI21" s="197"/>
      <c r="KBJ21" s="197"/>
      <c r="KBK21" s="197"/>
      <c r="KBL21" s="197"/>
      <c r="KBM21" s="197"/>
      <c r="KBN21" s="197"/>
      <c r="KBO21" s="197"/>
      <c r="KBP21" s="197"/>
      <c r="KBQ21" s="197"/>
      <c r="KBR21" s="197"/>
      <c r="KBS21" s="197"/>
      <c r="KBT21" s="197"/>
      <c r="KBU21" s="197"/>
      <c r="KBV21" s="197"/>
      <c r="KBW21" s="197"/>
      <c r="KBX21" s="197"/>
      <c r="KBY21" s="197"/>
      <c r="KBZ21" s="197"/>
      <c r="KCA21" s="197"/>
      <c r="KCB21" s="197"/>
      <c r="KCC21" s="197"/>
      <c r="KCD21" s="197"/>
      <c r="KCE21" s="197"/>
      <c r="KCF21" s="197"/>
      <c r="KCG21" s="197"/>
      <c r="KCH21" s="197"/>
      <c r="KCI21" s="197"/>
      <c r="KCJ21" s="197"/>
      <c r="KCK21" s="197"/>
      <c r="KCL21" s="197"/>
      <c r="KCM21" s="197"/>
      <c r="KCN21" s="197"/>
      <c r="KCO21" s="197"/>
      <c r="KCP21" s="197"/>
      <c r="KCQ21" s="197"/>
      <c r="KCR21" s="197"/>
      <c r="KCS21" s="197"/>
      <c r="KCT21" s="197"/>
      <c r="KCU21" s="197"/>
      <c r="KCV21" s="197"/>
      <c r="KCW21" s="197"/>
      <c r="KCX21" s="197"/>
      <c r="KCY21" s="197"/>
      <c r="KCZ21" s="197"/>
      <c r="KDA21" s="197"/>
      <c r="KDB21" s="197"/>
      <c r="KDC21" s="197"/>
      <c r="KDD21" s="197"/>
      <c r="KDE21" s="197"/>
      <c r="KDF21" s="197"/>
      <c r="KDG21" s="197"/>
      <c r="KDH21" s="197"/>
      <c r="KDI21" s="197"/>
      <c r="KDJ21" s="197"/>
      <c r="KDK21" s="197"/>
      <c r="KDL21" s="197"/>
      <c r="KDM21" s="197"/>
      <c r="KDN21" s="197"/>
      <c r="KDO21" s="197"/>
      <c r="KDP21" s="197"/>
      <c r="KDQ21" s="197"/>
      <c r="KDR21" s="197"/>
      <c r="KDS21" s="197"/>
      <c r="KDT21" s="197"/>
      <c r="KDU21" s="197"/>
      <c r="KDV21" s="197"/>
      <c r="KDW21" s="197"/>
      <c r="KDX21" s="197"/>
      <c r="KDY21" s="197"/>
      <c r="KDZ21" s="197"/>
      <c r="KEA21" s="197"/>
      <c r="KEB21" s="197"/>
      <c r="KEC21" s="197"/>
      <c r="KED21" s="197"/>
      <c r="KEE21" s="197"/>
      <c r="KEF21" s="197"/>
      <c r="KEG21" s="197"/>
      <c r="KEH21" s="197"/>
      <c r="KEI21" s="197"/>
      <c r="KEJ21" s="197"/>
      <c r="KEK21" s="197"/>
      <c r="KEL21" s="197"/>
      <c r="KEM21" s="197"/>
      <c r="KEN21" s="197"/>
      <c r="KEO21" s="197"/>
      <c r="KEP21" s="197"/>
      <c r="KEQ21" s="197"/>
      <c r="KER21" s="197"/>
      <c r="KES21" s="197"/>
      <c r="KET21" s="197"/>
      <c r="KEU21" s="197"/>
      <c r="KEV21" s="197"/>
      <c r="KEW21" s="197"/>
      <c r="KEX21" s="197"/>
      <c r="KEY21" s="197"/>
      <c r="KEZ21" s="197"/>
      <c r="KFA21" s="197"/>
      <c r="KFB21" s="197"/>
      <c r="KFC21" s="197"/>
      <c r="KFD21" s="197"/>
      <c r="KFE21" s="197"/>
      <c r="KFF21" s="197"/>
      <c r="KFG21" s="197"/>
      <c r="KFH21" s="197"/>
      <c r="KFI21" s="197"/>
      <c r="KFJ21" s="197"/>
      <c r="KFK21" s="197"/>
      <c r="KFL21" s="197"/>
      <c r="KFM21" s="197"/>
      <c r="KFN21" s="197"/>
      <c r="KFO21" s="197"/>
      <c r="KFP21" s="197"/>
      <c r="KFQ21" s="197"/>
      <c r="KFR21" s="197"/>
      <c r="KFS21" s="197"/>
      <c r="KFT21" s="197"/>
      <c r="KFU21" s="197"/>
      <c r="KFV21" s="197"/>
      <c r="KFW21" s="197"/>
      <c r="KFX21" s="197"/>
      <c r="KFY21" s="197"/>
      <c r="KFZ21" s="197"/>
      <c r="KGA21" s="197"/>
      <c r="KGB21" s="197"/>
      <c r="KGC21" s="197"/>
      <c r="KGD21" s="197"/>
      <c r="KGE21" s="197"/>
      <c r="KGF21" s="197"/>
      <c r="KGG21" s="197"/>
      <c r="KGH21" s="197"/>
      <c r="KGI21" s="197"/>
      <c r="KGJ21" s="197"/>
      <c r="KGK21" s="197"/>
      <c r="KGL21" s="197"/>
      <c r="KGM21" s="197"/>
      <c r="KGN21" s="197"/>
      <c r="KGO21" s="197"/>
      <c r="KGP21" s="197"/>
      <c r="KGQ21" s="197"/>
      <c r="KGR21" s="197"/>
      <c r="KGS21" s="197"/>
      <c r="KGT21" s="197"/>
      <c r="KGU21" s="197"/>
      <c r="KGV21" s="197"/>
      <c r="KGW21" s="197"/>
      <c r="KGX21" s="197"/>
      <c r="KGY21" s="197"/>
      <c r="KGZ21" s="197"/>
      <c r="KHA21" s="197"/>
      <c r="KHB21" s="197"/>
      <c r="KHC21" s="197"/>
      <c r="KHD21" s="197"/>
      <c r="KHE21" s="197"/>
      <c r="KHF21" s="197"/>
      <c r="KHG21" s="197"/>
      <c r="KHH21" s="197"/>
      <c r="KHI21" s="197"/>
      <c r="KHJ21" s="197"/>
      <c r="KHK21" s="197"/>
      <c r="KHL21" s="197"/>
      <c r="KHM21" s="197"/>
      <c r="KHN21" s="197"/>
      <c r="KHO21" s="197"/>
      <c r="KHP21" s="197"/>
      <c r="KHQ21" s="197"/>
      <c r="KHR21" s="197"/>
      <c r="KHS21" s="197"/>
      <c r="KHT21" s="197"/>
      <c r="KHU21" s="197"/>
      <c r="KHV21" s="197"/>
      <c r="KHW21" s="197"/>
      <c r="KHX21" s="197"/>
      <c r="KHY21" s="197"/>
      <c r="KHZ21" s="197"/>
      <c r="KIA21" s="197"/>
      <c r="KIB21" s="197"/>
      <c r="KIC21" s="197"/>
      <c r="KID21" s="197"/>
      <c r="KIE21" s="197"/>
      <c r="KIF21" s="197"/>
      <c r="KIG21" s="197"/>
      <c r="KIH21" s="197"/>
      <c r="KII21" s="197"/>
      <c r="KIJ21" s="197"/>
      <c r="KIK21" s="197"/>
      <c r="KIL21" s="197"/>
      <c r="KIM21" s="197"/>
      <c r="KIN21" s="197"/>
      <c r="KIO21" s="197"/>
      <c r="KIP21" s="197"/>
      <c r="KIQ21" s="197"/>
      <c r="KIR21" s="197"/>
      <c r="KIS21" s="197"/>
      <c r="KIT21" s="197"/>
      <c r="KIU21" s="197"/>
      <c r="KIV21" s="197"/>
      <c r="KIW21" s="197"/>
      <c r="KIX21" s="197"/>
      <c r="KIY21" s="197"/>
      <c r="KIZ21" s="197"/>
      <c r="KJA21" s="197"/>
      <c r="KJB21" s="197"/>
      <c r="KJC21" s="197"/>
      <c r="KJD21" s="197"/>
      <c r="KJE21" s="197"/>
      <c r="KJF21" s="197"/>
      <c r="KJG21" s="197"/>
      <c r="KJH21" s="197"/>
      <c r="KJI21" s="197"/>
      <c r="KJJ21" s="197"/>
      <c r="KJK21" s="197"/>
      <c r="KJL21" s="197"/>
      <c r="KJM21" s="197"/>
      <c r="KJN21" s="197"/>
      <c r="KJO21" s="197"/>
      <c r="KJP21" s="197"/>
      <c r="KJQ21" s="197"/>
      <c r="KJR21" s="197"/>
      <c r="KJS21" s="197"/>
      <c r="KJT21" s="197"/>
      <c r="KJU21" s="197"/>
      <c r="KJV21" s="197"/>
      <c r="KJW21" s="197"/>
      <c r="KJX21" s="197"/>
      <c r="KJY21" s="197"/>
      <c r="KJZ21" s="197"/>
      <c r="KKA21" s="197"/>
      <c r="KKB21" s="197"/>
      <c r="KKC21" s="197"/>
      <c r="KKD21" s="197"/>
      <c r="KKE21" s="197"/>
      <c r="KKF21" s="197"/>
      <c r="KKG21" s="197"/>
      <c r="KKH21" s="197"/>
      <c r="KKI21" s="197"/>
      <c r="KKJ21" s="197"/>
      <c r="KKK21" s="197"/>
      <c r="KKL21" s="197"/>
      <c r="KKM21" s="197"/>
      <c r="KKN21" s="197"/>
      <c r="KKO21" s="197"/>
      <c r="KKP21" s="197"/>
      <c r="KKQ21" s="197"/>
      <c r="KKR21" s="197"/>
      <c r="KKS21" s="197"/>
      <c r="KKT21" s="197"/>
      <c r="KKU21" s="197"/>
      <c r="KKV21" s="197"/>
      <c r="KKW21" s="197"/>
      <c r="KKX21" s="197"/>
      <c r="KKY21" s="197"/>
      <c r="KKZ21" s="197"/>
      <c r="KLA21" s="197"/>
      <c r="KLB21" s="197"/>
      <c r="KLC21" s="197"/>
      <c r="KLD21" s="197"/>
      <c r="KLE21" s="197"/>
      <c r="KLF21" s="197"/>
      <c r="KLG21" s="197"/>
      <c r="KLH21" s="197"/>
      <c r="KLI21" s="197"/>
      <c r="KLJ21" s="197"/>
      <c r="KLK21" s="197"/>
      <c r="KLL21" s="197"/>
      <c r="KLM21" s="197"/>
      <c r="KLN21" s="197"/>
      <c r="KLO21" s="197"/>
      <c r="KLP21" s="197"/>
      <c r="KLQ21" s="197"/>
      <c r="KLR21" s="197"/>
      <c r="KLS21" s="197"/>
      <c r="KLT21" s="197"/>
      <c r="KLU21" s="197"/>
      <c r="KLV21" s="197"/>
      <c r="KLW21" s="197"/>
      <c r="KLX21" s="197"/>
      <c r="KLY21" s="197"/>
      <c r="KLZ21" s="197"/>
      <c r="KMA21" s="197"/>
      <c r="KMB21" s="197"/>
      <c r="KMC21" s="197"/>
      <c r="KMD21" s="197"/>
      <c r="KME21" s="197"/>
      <c r="KMF21" s="197"/>
      <c r="KMG21" s="197"/>
      <c r="KMH21" s="197"/>
      <c r="KMI21" s="197"/>
      <c r="KMJ21" s="197"/>
      <c r="KMK21" s="197"/>
      <c r="KML21" s="197"/>
      <c r="KMM21" s="197"/>
      <c r="KMN21" s="197"/>
      <c r="KMO21" s="197"/>
      <c r="KMP21" s="197"/>
      <c r="KMQ21" s="197"/>
      <c r="KMR21" s="197"/>
      <c r="KMS21" s="197"/>
      <c r="KMT21" s="197"/>
      <c r="KMU21" s="197"/>
      <c r="KMV21" s="197"/>
      <c r="KMW21" s="197"/>
      <c r="KMX21" s="197"/>
      <c r="KMY21" s="197"/>
      <c r="KMZ21" s="197"/>
      <c r="KNA21" s="197"/>
      <c r="KNB21" s="197"/>
      <c r="KNC21" s="197"/>
      <c r="KND21" s="197"/>
      <c r="KNE21" s="197"/>
      <c r="KNF21" s="197"/>
      <c r="KNG21" s="197"/>
      <c r="KNH21" s="197"/>
      <c r="KNI21" s="197"/>
      <c r="KNJ21" s="197"/>
      <c r="KNK21" s="197"/>
      <c r="KNL21" s="197"/>
      <c r="KNM21" s="197"/>
      <c r="KNN21" s="197"/>
      <c r="KNO21" s="197"/>
      <c r="KNP21" s="197"/>
      <c r="KNQ21" s="197"/>
      <c r="KNR21" s="197"/>
      <c r="KNS21" s="197"/>
      <c r="KNT21" s="197"/>
      <c r="KNU21" s="197"/>
      <c r="KNV21" s="197"/>
      <c r="KNW21" s="197"/>
      <c r="KNX21" s="197"/>
      <c r="KNY21" s="197"/>
      <c r="KNZ21" s="197"/>
      <c r="KOA21" s="197"/>
      <c r="KOB21" s="197"/>
      <c r="KOC21" s="197"/>
      <c r="KOD21" s="197"/>
      <c r="KOE21" s="197"/>
      <c r="KOF21" s="197"/>
      <c r="KOG21" s="197"/>
      <c r="KOH21" s="197"/>
      <c r="KOI21" s="197"/>
      <c r="KOJ21" s="197"/>
      <c r="KOK21" s="197"/>
      <c r="KOL21" s="197"/>
      <c r="KOM21" s="197"/>
      <c r="KON21" s="197"/>
      <c r="KOO21" s="197"/>
      <c r="KOP21" s="197"/>
      <c r="KOQ21" s="197"/>
      <c r="KOR21" s="197"/>
      <c r="KOS21" s="197"/>
      <c r="KOT21" s="197"/>
      <c r="KOU21" s="197"/>
      <c r="KOV21" s="197"/>
      <c r="KOW21" s="197"/>
      <c r="KOX21" s="197"/>
      <c r="KOY21" s="197"/>
      <c r="KOZ21" s="197"/>
      <c r="KPA21" s="197"/>
      <c r="KPB21" s="197"/>
      <c r="KPC21" s="197"/>
      <c r="KPD21" s="197"/>
      <c r="KPE21" s="197"/>
      <c r="KPF21" s="197"/>
      <c r="KPG21" s="197"/>
      <c r="KPH21" s="197"/>
      <c r="KPI21" s="197"/>
      <c r="KPJ21" s="197"/>
      <c r="KPK21" s="197"/>
      <c r="KPL21" s="197"/>
      <c r="KPM21" s="197"/>
      <c r="KPN21" s="197"/>
      <c r="KPO21" s="197"/>
      <c r="KPP21" s="197"/>
      <c r="KPQ21" s="197"/>
      <c r="KPR21" s="197"/>
      <c r="KPS21" s="197"/>
      <c r="KPT21" s="197"/>
      <c r="KPU21" s="197"/>
      <c r="KPV21" s="197"/>
      <c r="KPW21" s="197"/>
      <c r="KPX21" s="197"/>
      <c r="KPY21" s="197"/>
      <c r="KPZ21" s="197"/>
      <c r="KQA21" s="197"/>
      <c r="KQB21" s="197"/>
      <c r="KQC21" s="197"/>
      <c r="KQD21" s="197"/>
      <c r="KQE21" s="197"/>
      <c r="KQF21" s="197"/>
      <c r="KQG21" s="197"/>
      <c r="KQH21" s="197"/>
      <c r="KQI21" s="197"/>
      <c r="KQJ21" s="197"/>
      <c r="KQK21" s="197"/>
      <c r="KQL21" s="197"/>
      <c r="KQM21" s="197"/>
      <c r="KQN21" s="197"/>
      <c r="KQO21" s="197"/>
      <c r="KQP21" s="197"/>
      <c r="KQQ21" s="197"/>
      <c r="KQR21" s="197"/>
      <c r="KQS21" s="197"/>
      <c r="KQT21" s="197"/>
      <c r="KQU21" s="197"/>
      <c r="KQV21" s="197"/>
      <c r="KQW21" s="197"/>
      <c r="KQX21" s="197"/>
      <c r="KQY21" s="197"/>
      <c r="KQZ21" s="197"/>
      <c r="KRA21" s="197"/>
      <c r="KRB21" s="197"/>
      <c r="KRC21" s="197"/>
      <c r="KRD21" s="197"/>
      <c r="KRE21" s="197"/>
      <c r="KRF21" s="197"/>
      <c r="KRG21" s="197"/>
      <c r="KRH21" s="197"/>
      <c r="KRI21" s="197"/>
      <c r="KRJ21" s="197"/>
      <c r="KRK21" s="197"/>
      <c r="KRL21" s="197"/>
      <c r="KRM21" s="197"/>
      <c r="KRN21" s="197"/>
      <c r="KRO21" s="197"/>
      <c r="KRP21" s="197"/>
      <c r="KRQ21" s="197"/>
      <c r="KRR21" s="197"/>
      <c r="KRS21" s="197"/>
      <c r="KRT21" s="197"/>
      <c r="KRU21" s="197"/>
      <c r="KRV21" s="197"/>
      <c r="KRW21" s="197"/>
      <c r="KRX21" s="197"/>
      <c r="KRY21" s="197"/>
      <c r="KRZ21" s="197"/>
      <c r="KSA21" s="197"/>
      <c r="KSB21" s="197"/>
      <c r="KSC21" s="197"/>
      <c r="KSD21" s="197"/>
      <c r="KSE21" s="197"/>
      <c r="KSF21" s="197"/>
      <c r="KSG21" s="197"/>
      <c r="KSH21" s="197"/>
      <c r="KSI21" s="197"/>
      <c r="KSJ21" s="197"/>
      <c r="KSK21" s="197"/>
      <c r="KSL21" s="197"/>
      <c r="KSM21" s="197"/>
      <c r="KSN21" s="197"/>
      <c r="KSO21" s="197"/>
      <c r="KSP21" s="197"/>
      <c r="KSQ21" s="197"/>
      <c r="KSR21" s="197"/>
      <c r="KSS21" s="197"/>
      <c r="KST21" s="197"/>
      <c r="KSU21" s="197"/>
      <c r="KSV21" s="197"/>
      <c r="KSW21" s="197"/>
      <c r="KSX21" s="197"/>
      <c r="KSY21" s="197"/>
      <c r="KSZ21" s="197"/>
      <c r="KTA21" s="197"/>
      <c r="KTB21" s="197"/>
      <c r="KTC21" s="197"/>
      <c r="KTD21" s="197"/>
      <c r="KTE21" s="197"/>
      <c r="KTF21" s="197"/>
      <c r="KTG21" s="197"/>
      <c r="KTH21" s="197"/>
      <c r="KTI21" s="197"/>
      <c r="KTJ21" s="197"/>
      <c r="KTK21" s="197"/>
      <c r="KTL21" s="197"/>
      <c r="KTM21" s="197"/>
      <c r="KTN21" s="197"/>
      <c r="KTO21" s="197"/>
      <c r="KTP21" s="197"/>
      <c r="KTQ21" s="197"/>
      <c r="KTR21" s="197"/>
      <c r="KTS21" s="197"/>
      <c r="KTT21" s="197"/>
      <c r="KTU21" s="197"/>
      <c r="KTV21" s="197"/>
      <c r="KTW21" s="197"/>
      <c r="KTX21" s="197"/>
      <c r="KTY21" s="197"/>
      <c r="KTZ21" s="197"/>
      <c r="KUA21" s="197"/>
      <c r="KUB21" s="197"/>
      <c r="KUC21" s="197"/>
      <c r="KUD21" s="197"/>
      <c r="KUE21" s="197"/>
      <c r="KUF21" s="197"/>
      <c r="KUG21" s="197"/>
      <c r="KUH21" s="197"/>
      <c r="KUI21" s="197"/>
      <c r="KUJ21" s="197"/>
      <c r="KUK21" s="197"/>
      <c r="KUL21" s="197"/>
      <c r="KUM21" s="197"/>
      <c r="KUN21" s="197"/>
      <c r="KUO21" s="197"/>
      <c r="KUP21" s="197"/>
      <c r="KUQ21" s="197"/>
      <c r="KUR21" s="197"/>
      <c r="KUS21" s="197"/>
      <c r="KUT21" s="197"/>
      <c r="KUU21" s="197"/>
      <c r="KUV21" s="197"/>
      <c r="KUW21" s="197"/>
      <c r="KUX21" s="197"/>
      <c r="KUY21" s="197"/>
      <c r="KUZ21" s="197"/>
      <c r="KVA21" s="197"/>
      <c r="KVB21" s="197"/>
      <c r="KVC21" s="197"/>
      <c r="KVD21" s="197"/>
      <c r="KVE21" s="197"/>
      <c r="KVF21" s="197"/>
      <c r="KVG21" s="197"/>
      <c r="KVH21" s="197"/>
      <c r="KVI21" s="197"/>
      <c r="KVJ21" s="197"/>
      <c r="KVK21" s="197"/>
      <c r="KVL21" s="197"/>
      <c r="KVM21" s="197"/>
      <c r="KVN21" s="197"/>
      <c r="KVO21" s="197"/>
      <c r="KVP21" s="197"/>
      <c r="KVQ21" s="197"/>
      <c r="KVR21" s="197"/>
      <c r="KVS21" s="197"/>
      <c r="KVT21" s="197"/>
      <c r="KVU21" s="197"/>
      <c r="KVV21" s="197"/>
      <c r="KVW21" s="197"/>
      <c r="KVX21" s="197"/>
      <c r="KVY21" s="197"/>
      <c r="KVZ21" s="197"/>
      <c r="KWA21" s="197"/>
      <c r="KWB21" s="197"/>
      <c r="KWC21" s="197"/>
      <c r="KWD21" s="197"/>
      <c r="KWE21" s="197"/>
      <c r="KWF21" s="197"/>
      <c r="KWG21" s="197"/>
      <c r="KWH21" s="197"/>
      <c r="KWI21" s="197"/>
      <c r="KWJ21" s="197"/>
      <c r="KWK21" s="197"/>
      <c r="KWL21" s="197"/>
      <c r="KWM21" s="197"/>
      <c r="KWN21" s="197"/>
      <c r="KWO21" s="197"/>
      <c r="KWP21" s="197"/>
      <c r="KWQ21" s="197"/>
      <c r="KWR21" s="197"/>
      <c r="KWS21" s="197"/>
      <c r="KWT21" s="197"/>
      <c r="KWU21" s="197"/>
      <c r="KWV21" s="197"/>
      <c r="KWW21" s="197"/>
      <c r="KWX21" s="197"/>
      <c r="KWY21" s="197"/>
      <c r="KWZ21" s="197"/>
      <c r="KXA21" s="197"/>
      <c r="KXB21" s="197"/>
      <c r="KXC21" s="197"/>
      <c r="KXD21" s="197"/>
      <c r="KXE21" s="197"/>
      <c r="KXF21" s="197"/>
      <c r="KXG21" s="197"/>
      <c r="KXH21" s="197"/>
      <c r="KXI21" s="197"/>
      <c r="KXJ21" s="197"/>
      <c r="KXK21" s="197"/>
      <c r="KXL21" s="197"/>
      <c r="KXM21" s="197"/>
      <c r="KXN21" s="197"/>
      <c r="KXO21" s="197"/>
      <c r="KXP21" s="197"/>
      <c r="KXQ21" s="197"/>
      <c r="KXR21" s="197"/>
      <c r="KXS21" s="197"/>
      <c r="KXT21" s="197"/>
      <c r="KXU21" s="197"/>
      <c r="KXV21" s="197"/>
      <c r="KXW21" s="197"/>
      <c r="KXX21" s="197"/>
      <c r="KXY21" s="197"/>
      <c r="KXZ21" s="197"/>
      <c r="KYA21" s="197"/>
      <c r="KYB21" s="197"/>
      <c r="KYC21" s="197"/>
      <c r="KYD21" s="197"/>
      <c r="KYE21" s="197"/>
      <c r="KYF21" s="197"/>
      <c r="KYG21" s="197"/>
      <c r="KYH21" s="197"/>
      <c r="KYI21" s="197"/>
      <c r="KYJ21" s="197"/>
      <c r="KYK21" s="197"/>
      <c r="KYL21" s="197"/>
      <c r="KYM21" s="197"/>
      <c r="KYN21" s="197"/>
      <c r="KYO21" s="197"/>
      <c r="KYP21" s="197"/>
      <c r="KYQ21" s="197"/>
      <c r="KYR21" s="197"/>
      <c r="KYS21" s="197"/>
      <c r="KYT21" s="197"/>
      <c r="KYU21" s="197"/>
      <c r="KYV21" s="197"/>
      <c r="KYW21" s="197"/>
      <c r="KYX21" s="197"/>
      <c r="KYY21" s="197"/>
      <c r="KYZ21" s="197"/>
      <c r="KZA21" s="197"/>
      <c r="KZB21" s="197"/>
      <c r="KZC21" s="197"/>
      <c r="KZD21" s="197"/>
      <c r="KZE21" s="197"/>
      <c r="KZF21" s="197"/>
      <c r="KZG21" s="197"/>
      <c r="KZH21" s="197"/>
      <c r="KZI21" s="197"/>
      <c r="KZJ21" s="197"/>
      <c r="KZK21" s="197"/>
      <c r="KZL21" s="197"/>
      <c r="KZM21" s="197"/>
      <c r="KZN21" s="197"/>
      <c r="KZO21" s="197"/>
      <c r="KZP21" s="197"/>
      <c r="KZQ21" s="197"/>
      <c r="KZR21" s="197"/>
      <c r="KZS21" s="197"/>
      <c r="KZT21" s="197"/>
      <c r="KZU21" s="197"/>
      <c r="KZV21" s="197"/>
      <c r="KZW21" s="197"/>
      <c r="KZX21" s="197"/>
      <c r="KZY21" s="197"/>
      <c r="KZZ21" s="197"/>
      <c r="LAA21" s="197"/>
      <c r="LAB21" s="197"/>
      <c r="LAC21" s="197"/>
      <c r="LAD21" s="197"/>
      <c r="LAE21" s="197"/>
      <c r="LAF21" s="197"/>
      <c r="LAG21" s="197"/>
      <c r="LAH21" s="197"/>
      <c r="LAI21" s="197"/>
      <c r="LAJ21" s="197"/>
      <c r="LAK21" s="197"/>
      <c r="LAL21" s="197"/>
      <c r="LAM21" s="197"/>
      <c r="LAN21" s="197"/>
      <c r="LAO21" s="197"/>
      <c r="LAP21" s="197"/>
      <c r="LAQ21" s="197"/>
      <c r="LAR21" s="197"/>
      <c r="LAS21" s="197"/>
      <c r="LAT21" s="197"/>
      <c r="LAU21" s="197"/>
      <c r="LAV21" s="197"/>
      <c r="LAW21" s="197"/>
      <c r="LAX21" s="197"/>
      <c r="LAY21" s="197"/>
      <c r="LAZ21" s="197"/>
      <c r="LBA21" s="197"/>
      <c r="LBB21" s="197"/>
      <c r="LBC21" s="197"/>
      <c r="LBD21" s="197"/>
      <c r="LBE21" s="197"/>
      <c r="LBF21" s="197"/>
      <c r="LBG21" s="197"/>
      <c r="LBH21" s="197"/>
      <c r="LBI21" s="197"/>
      <c r="LBJ21" s="197"/>
      <c r="LBK21" s="197"/>
      <c r="LBL21" s="196"/>
    </row>
    <row r="22" spans="1:8176" ht="105">
      <c r="A22" s="167" t="s">
        <v>182</v>
      </c>
      <c r="B22" s="182" t="s">
        <v>109</v>
      </c>
      <c r="C22" s="161" t="s">
        <v>110</v>
      </c>
      <c r="D22" s="198">
        <v>44197</v>
      </c>
      <c r="E22" s="198">
        <v>44561</v>
      </c>
      <c r="F22" s="163">
        <v>0</v>
      </c>
      <c r="G22" s="163">
        <v>0</v>
      </c>
      <c r="H22" s="163">
        <v>0</v>
      </c>
      <c r="I22" s="163">
        <v>0</v>
      </c>
      <c r="J22" s="163">
        <v>0</v>
      </c>
      <c r="K22" s="163">
        <v>0</v>
      </c>
      <c r="L22" s="166" t="s">
        <v>76</v>
      </c>
      <c r="M22" s="11"/>
      <c r="N22" s="11"/>
    </row>
    <row r="23" spans="1:8176" ht="75">
      <c r="A23" s="73" t="s">
        <v>51</v>
      </c>
      <c r="B23" s="52" t="s">
        <v>111</v>
      </c>
      <c r="C23" s="38" t="s">
        <v>110</v>
      </c>
      <c r="D23" s="136">
        <v>44197</v>
      </c>
      <c r="E23" s="136">
        <v>44561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54" t="s">
        <v>76</v>
      </c>
      <c r="M23" s="11"/>
      <c r="N23" s="11"/>
    </row>
    <row r="24" spans="1:8176" s="30" customFormat="1" ht="75">
      <c r="A24" s="73" t="s">
        <v>41</v>
      </c>
      <c r="B24" s="52" t="s">
        <v>112</v>
      </c>
      <c r="C24" s="38" t="s">
        <v>110</v>
      </c>
      <c r="D24" s="136">
        <v>44197</v>
      </c>
      <c r="E24" s="136">
        <v>44561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54" t="s">
        <v>76</v>
      </c>
      <c r="M24" s="11"/>
      <c r="N24" s="11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6"/>
    </row>
    <row r="25" spans="1:8176" s="483" customFormat="1" ht="60">
      <c r="A25" s="73"/>
      <c r="B25" s="55" t="s">
        <v>113</v>
      </c>
      <c r="C25" s="64" t="s">
        <v>110</v>
      </c>
      <c r="D25" s="65">
        <v>44197</v>
      </c>
      <c r="E25" s="65">
        <v>44561</v>
      </c>
      <c r="F25" s="70" t="s">
        <v>14</v>
      </c>
      <c r="G25" s="70" t="s">
        <v>14</v>
      </c>
      <c r="H25" s="70" t="s">
        <v>14</v>
      </c>
      <c r="I25" s="70" t="s">
        <v>14</v>
      </c>
      <c r="J25" s="70" t="s">
        <v>14</v>
      </c>
      <c r="K25" s="70" t="s">
        <v>14</v>
      </c>
      <c r="L25" s="54" t="s">
        <v>76</v>
      </c>
      <c r="M25" s="11"/>
      <c r="N25" s="11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484"/>
    </row>
    <row r="26" spans="1:8176" s="197" customFormat="1" ht="90">
      <c r="A26" s="167" t="s">
        <v>186</v>
      </c>
      <c r="B26" s="182" t="s">
        <v>116</v>
      </c>
      <c r="C26" s="161" t="s">
        <v>110</v>
      </c>
      <c r="D26" s="198">
        <v>44197</v>
      </c>
      <c r="E26" s="198">
        <v>44561</v>
      </c>
      <c r="F26" s="163">
        <v>0</v>
      </c>
      <c r="G26" s="163">
        <v>0</v>
      </c>
      <c r="H26" s="163">
        <v>0</v>
      </c>
      <c r="I26" s="163">
        <v>0</v>
      </c>
      <c r="J26" s="163">
        <v>0</v>
      </c>
      <c r="K26" s="163">
        <v>0</v>
      </c>
      <c r="L26" s="166" t="s">
        <v>76</v>
      </c>
      <c r="M26" s="11"/>
      <c r="N26" s="11"/>
    </row>
    <row r="27" spans="1:8176" s="475" customFormat="1" ht="90">
      <c r="A27" s="73" t="s">
        <v>332</v>
      </c>
      <c r="B27" s="52" t="s">
        <v>117</v>
      </c>
      <c r="C27" s="38" t="s">
        <v>110</v>
      </c>
      <c r="D27" s="136">
        <v>44197</v>
      </c>
      <c r="E27" s="136">
        <v>44561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54" t="s">
        <v>76</v>
      </c>
      <c r="M27" s="11"/>
      <c r="N27" s="11"/>
    </row>
    <row r="28" spans="1:8176" s="197" customFormat="1" ht="90">
      <c r="A28" s="73" t="s">
        <v>333</v>
      </c>
      <c r="B28" s="52" t="s">
        <v>118</v>
      </c>
      <c r="C28" s="38" t="s">
        <v>110</v>
      </c>
      <c r="D28" s="136">
        <v>44197</v>
      </c>
      <c r="E28" s="136">
        <v>44561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54" t="s">
        <v>76</v>
      </c>
      <c r="M28" s="11"/>
      <c r="N28" s="11"/>
    </row>
    <row r="29" spans="1:8176" s="197" customFormat="1" ht="60">
      <c r="A29" s="73"/>
      <c r="B29" s="55" t="s">
        <v>119</v>
      </c>
      <c r="C29" s="64" t="s">
        <v>110</v>
      </c>
      <c r="D29" s="65">
        <v>44197</v>
      </c>
      <c r="E29" s="65">
        <v>44561</v>
      </c>
      <c r="F29" s="70" t="s">
        <v>14</v>
      </c>
      <c r="G29" s="70" t="s">
        <v>14</v>
      </c>
      <c r="H29" s="70" t="s">
        <v>14</v>
      </c>
      <c r="I29" s="70" t="s">
        <v>14</v>
      </c>
      <c r="J29" s="70" t="s">
        <v>14</v>
      </c>
      <c r="K29" s="70" t="s">
        <v>14</v>
      </c>
      <c r="L29" s="54" t="s">
        <v>76</v>
      </c>
      <c r="M29" s="11"/>
      <c r="N29" s="11"/>
    </row>
    <row r="30" spans="1:8176" s="197" customFormat="1" ht="15.75">
      <c r="A30" s="474"/>
      <c r="B30" s="446" t="s">
        <v>22</v>
      </c>
      <c r="C30" s="447" t="s">
        <v>14</v>
      </c>
      <c r="D30" s="481" t="s">
        <v>14</v>
      </c>
      <c r="E30" s="481" t="s">
        <v>14</v>
      </c>
      <c r="F30" s="481">
        <f>F26+F18</f>
        <v>504000</v>
      </c>
      <c r="G30" s="481">
        <f>G26+G22+G18</f>
        <v>504000</v>
      </c>
      <c r="H30" s="481">
        <f t="shared" ref="H30:K30" si="4">H26+H22+H18</f>
        <v>75384.83</v>
      </c>
      <c r="I30" s="481">
        <f t="shared" si="4"/>
        <v>75384.83</v>
      </c>
      <c r="J30" s="481">
        <f t="shared" si="4"/>
        <v>0</v>
      </c>
      <c r="K30" s="481">
        <f t="shared" si="4"/>
        <v>0</v>
      </c>
      <c r="L30" s="444"/>
      <c r="M30" s="316">
        <f>F30+H30+J30</f>
        <v>579384.82999999996</v>
      </c>
      <c r="N30" s="316">
        <f>G30+I30+K30</f>
        <v>579384.82999999996</v>
      </c>
    </row>
    <row r="31" spans="1:8176" s="475" customFormat="1" ht="14.25">
      <c r="A31" s="723" t="s">
        <v>65</v>
      </c>
      <c r="B31" s="723"/>
      <c r="C31" s="723"/>
      <c r="D31" s="723"/>
      <c r="E31" s="723"/>
      <c r="F31" s="723"/>
      <c r="G31" s="723"/>
      <c r="H31" s="723"/>
      <c r="I31" s="723"/>
      <c r="J31" s="723"/>
      <c r="K31" s="723"/>
      <c r="L31" s="723"/>
      <c r="M31" s="486"/>
      <c r="N31" s="486"/>
    </row>
    <row r="32" spans="1:8176" s="197" customFormat="1" ht="60">
      <c r="A32" s="167" t="s">
        <v>204</v>
      </c>
      <c r="B32" s="182" t="s">
        <v>120</v>
      </c>
      <c r="C32" s="161" t="s">
        <v>110</v>
      </c>
      <c r="D32" s="198">
        <v>44197</v>
      </c>
      <c r="E32" s="198">
        <v>44561</v>
      </c>
      <c r="F32" s="163">
        <v>0</v>
      </c>
      <c r="G32" s="163">
        <v>0</v>
      </c>
      <c r="H32" s="163">
        <v>0</v>
      </c>
      <c r="I32" s="163">
        <v>0</v>
      </c>
      <c r="J32" s="163">
        <v>0</v>
      </c>
      <c r="K32" s="163">
        <v>0</v>
      </c>
      <c r="L32" s="169" t="s">
        <v>76</v>
      </c>
      <c r="M32" s="486"/>
      <c r="N32" s="486"/>
    </row>
    <row r="33" spans="1:16379" s="197" customFormat="1" ht="75">
      <c r="A33" s="73" t="s">
        <v>334</v>
      </c>
      <c r="B33" s="52" t="s">
        <v>121</v>
      </c>
      <c r="C33" s="38" t="s">
        <v>110</v>
      </c>
      <c r="D33" s="136">
        <v>44197</v>
      </c>
      <c r="E33" s="136">
        <v>44561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45" t="s">
        <v>76</v>
      </c>
      <c r="M33" s="486"/>
      <c r="N33" s="486"/>
    </row>
    <row r="34" spans="1:16379" s="197" customFormat="1" ht="105">
      <c r="A34" s="73" t="s">
        <v>335</v>
      </c>
      <c r="B34" s="52" t="s">
        <v>122</v>
      </c>
      <c r="C34" s="38" t="s">
        <v>110</v>
      </c>
      <c r="D34" s="136">
        <v>44197</v>
      </c>
      <c r="E34" s="136">
        <v>44561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45" t="s">
        <v>76</v>
      </c>
      <c r="M34" s="486"/>
      <c r="N34" s="486"/>
    </row>
    <row r="35" spans="1:16379" s="475" customFormat="1" ht="60">
      <c r="A35" s="73"/>
      <c r="B35" s="55" t="s">
        <v>123</v>
      </c>
      <c r="C35" s="64" t="s">
        <v>110</v>
      </c>
      <c r="D35" s="65">
        <v>44197</v>
      </c>
      <c r="E35" s="142">
        <v>44561</v>
      </c>
      <c r="F35" s="70" t="s">
        <v>14</v>
      </c>
      <c r="G35" s="70" t="s">
        <v>14</v>
      </c>
      <c r="H35" s="70" t="s">
        <v>14</v>
      </c>
      <c r="I35" s="70" t="s">
        <v>14</v>
      </c>
      <c r="J35" s="70" t="s">
        <v>14</v>
      </c>
      <c r="K35" s="70" t="s">
        <v>14</v>
      </c>
      <c r="L35" s="45" t="s">
        <v>76</v>
      </c>
      <c r="M35" s="486"/>
      <c r="N35" s="486"/>
    </row>
    <row r="36" spans="1:16379" s="485" customFormat="1" ht="15.75">
      <c r="A36" s="108"/>
      <c r="B36" s="116" t="s">
        <v>26</v>
      </c>
      <c r="C36" s="117" t="s">
        <v>14</v>
      </c>
      <c r="D36" s="118" t="s">
        <v>14</v>
      </c>
      <c r="E36" s="118" t="s">
        <v>14</v>
      </c>
      <c r="F36" s="118">
        <f t="shared" ref="F36:K36" si="5">F32+F28+F24</f>
        <v>0</v>
      </c>
      <c r="G36" s="118">
        <f t="shared" si="5"/>
        <v>0</v>
      </c>
      <c r="H36" s="118">
        <f t="shared" si="5"/>
        <v>0</v>
      </c>
      <c r="I36" s="118">
        <f t="shared" si="5"/>
        <v>0</v>
      </c>
      <c r="J36" s="118">
        <f t="shared" si="5"/>
        <v>0</v>
      </c>
      <c r="K36" s="118">
        <f t="shared" si="5"/>
        <v>0</v>
      </c>
      <c r="L36" s="444"/>
      <c r="M36" s="316">
        <f>F36+H36+J36</f>
        <v>0</v>
      </c>
      <c r="N36" s="316">
        <f>G36+I36+K36</f>
        <v>0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  <c r="IW36" s="7"/>
      <c r="IX36" s="7"/>
      <c r="IY36" s="7"/>
      <c r="IZ36" s="7"/>
      <c r="JA36" s="7"/>
      <c r="JB36" s="7"/>
      <c r="JC36" s="7"/>
      <c r="JD36" s="7"/>
      <c r="JE36" s="7"/>
      <c r="JF36" s="7"/>
      <c r="JG36" s="7"/>
      <c r="JH36" s="7"/>
      <c r="JI36" s="7"/>
      <c r="JJ36" s="7"/>
      <c r="JK36" s="7"/>
      <c r="JL36" s="7"/>
      <c r="JM36" s="7"/>
      <c r="JN36" s="7"/>
      <c r="JO36" s="7"/>
      <c r="JP36" s="7"/>
      <c r="JQ36" s="7"/>
      <c r="JR36" s="7"/>
      <c r="JS36" s="7"/>
      <c r="JT36" s="7"/>
      <c r="JU36" s="7"/>
      <c r="JV36" s="7"/>
      <c r="JW36" s="7"/>
      <c r="JX36" s="7"/>
      <c r="JY36" s="7"/>
      <c r="JZ36" s="7"/>
      <c r="KA36" s="7"/>
      <c r="KB36" s="7"/>
      <c r="KC36" s="7"/>
      <c r="KD36" s="7"/>
      <c r="KE36" s="7"/>
      <c r="KF36" s="7"/>
      <c r="KG36" s="7"/>
      <c r="KH36" s="7"/>
      <c r="KI36" s="7"/>
      <c r="KJ36" s="7"/>
      <c r="KK36" s="7"/>
      <c r="KL36" s="7"/>
      <c r="KM36" s="7"/>
      <c r="KN36" s="7"/>
      <c r="KO36" s="7"/>
      <c r="KP36" s="7"/>
      <c r="KQ36" s="7"/>
      <c r="KR36" s="7"/>
      <c r="KS36" s="7"/>
      <c r="KT36" s="7"/>
      <c r="KU36" s="7"/>
      <c r="KV36" s="7"/>
      <c r="KW36" s="7"/>
      <c r="KX36" s="7"/>
      <c r="KY36" s="7"/>
      <c r="KZ36" s="7"/>
      <c r="LA36" s="7"/>
      <c r="LB36" s="7"/>
      <c r="LC36" s="7"/>
      <c r="LD36" s="7"/>
      <c r="LE36" s="7"/>
      <c r="LF36" s="7"/>
      <c r="LG36" s="7"/>
      <c r="LH36" s="7"/>
      <c r="LI36" s="7"/>
      <c r="LJ36" s="7"/>
      <c r="LK36" s="7"/>
      <c r="LL36" s="7"/>
      <c r="LM36" s="7"/>
      <c r="LN36" s="7"/>
      <c r="LO36" s="7"/>
      <c r="LP36" s="7"/>
      <c r="LQ36" s="7"/>
      <c r="LR36" s="7"/>
      <c r="LS36" s="7"/>
      <c r="LT36" s="7"/>
      <c r="LU36" s="7"/>
      <c r="LV36" s="7"/>
      <c r="LW36" s="7"/>
      <c r="LX36" s="7"/>
      <c r="LY36" s="7"/>
      <c r="LZ36" s="7"/>
      <c r="MA36" s="7"/>
      <c r="MB36" s="7"/>
      <c r="MC36" s="7"/>
      <c r="MD36" s="7"/>
      <c r="ME36" s="7"/>
      <c r="MF36" s="7"/>
      <c r="MG36" s="7"/>
      <c r="MH36" s="7"/>
      <c r="MI36" s="7"/>
      <c r="MJ36" s="7"/>
      <c r="MK36" s="7"/>
      <c r="ML36" s="7"/>
      <c r="MM36" s="7"/>
      <c r="MN36" s="7"/>
      <c r="MO36" s="7"/>
      <c r="MP36" s="7"/>
      <c r="MQ36" s="7"/>
      <c r="MR36" s="7"/>
      <c r="MS36" s="7"/>
      <c r="MT36" s="7"/>
      <c r="MU36" s="7"/>
      <c r="MV36" s="7"/>
      <c r="MW36" s="7"/>
      <c r="MX36" s="7"/>
      <c r="MY36" s="7"/>
      <c r="MZ36" s="7"/>
      <c r="NA36" s="7"/>
      <c r="NB36" s="7"/>
      <c r="NC36" s="7"/>
      <c r="ND36" s="7"/>
      <c r="NE36" s="7"/>
      <c r="NF36" s="7"/>
      <c r="NG36" s="7"/>
      <c r="NH36" s="7"/>
      <c r="NI36" s="7"/>
      <c r="NJ36" s="7"/>
      <c r="NK36" s="7"/>
      <c r="NL36" s="7"/>
      <c r="NM36" s="7"/>
      <c r="NN36" s="7"/>
      <c r="NO36" s="7"/>
      <c r="NP36" s="7"/>
      <c r="NQ36" s="7"/>
      <c r="NR36" s="7"/>
      <c r="NS36" s="7"/>
      <c r="NT36" s="7"/>
      <c r="NU36" s="7"/>
      <c r="NV36" s="7"/>
      <c r="NW36" s="7"/>
      <c r="NX36" s="7"/>
      <c r="NY36" s="7"/>
      <c r="NZ36" s="7"/>
      <c r="OA36" s="7"/>
      <c r="OB36" s="7"/>
      <c r="OC36" s="7"/>
      <c r="OD36" s="7"/>
      <c r="OE36" s="7"/>
      <c r="OF36" s="7"/>
      <c r="OG36" s="7"/>
      <c r="OH36" s="7"/>
      <c r="OI36" s="7"/>
      <c r="OJ36" s="7"/>
      <c r="OK36" s="7"/>
      <c r="OL36" s="7"/>
      <c r="OM36" s="7"/>
      <c r="ON36" s="7"/>
      <c r="OO36" s="7"/>
      <c r="OP36" s="7"/>
      <c r="OQ36" s="7"/>
      <c r="OR36" s="7"/>
      <c r="OS36" s="7"/>
      <c r="OT36" s="7"/>
      <c r="OU36" s="7"/>
      <c r="OV36" s="7"/>
      <c r="OW36" s="7"/>
      <c r="OX36" s="7"/>
      <c r="OY36" s="7"/>
      <c r="OZ36" s="7"/>
      <c r="PA36" s="7"/>
      <c r="PB36" s="7"/>
      <c r="PC36" s="7"/>
      <c r="PD36" s="7"/>
      <c r="PE36" s="7"/>
      <c r="PF36" s="7"/>
      <c r="PG36" s="7"/>
      <c r="PH36" s="7"/>
      <c r="PI36" s="7"/>
      <c r="PJ36" s="7"/>
      <c r="PK36" s="7"/>
      <c r="PL36" s="7"/>
      <c r="PM36" s="7"/>
      <c r="PN36" s="7"/>
      <c r="PO36" s="7"/>
      <c r="PP36" s="7"/>
      <c r="PQ36" s="7"/>
      <c r="PR36" s="7"/>
      <c r="PS36" s="7"/>
      <c r="PT36" s="7"/>
      <c r="PU36" s="7"/>
      <c r="PV36" s="7"/>
      <c r="PW36" s="7"/>
      <c r="PX36" s="7"/>
      <c r="PY36" s="7"/>
      <c r="PZ36" s="7"/>
      <c r="QA36" s="7"/>
      <c r="QB36" s="7"/>
      <c r="QC36" s="7"/>
      <c r="QD36" s="7"/>
      <c r="QE36" s="7"/>
      <c r="QF36" s="7"/>
      <c r="QG36" s="7"/>
      <c r="QH36" s="7"/>
      <c r="QI36" s="7"/>
      <c r="QJ36" s="7"/>
      <c r="QK36" s="7"/>
      <c r="QL36" s="7"/>
      <c r="QM36" s="7"/>
      <c r="QN36" s="7"/>
      <c r="QO36" s="7"/>
      <c r="QP36" s="7"/>
      <c r="QQ36" s="7"/>
      <c r="QR36" s="7"/>
      <c r="QS36" s="7"/>
      <c r="QT36" s="7"/>
      <c r="QU36" s="7"/>
      <c r="QV36" s="7"/>
      <c r="QW36" s="7"/>
      <c r="QX36" s="7"/>
      <c r="QY36" s="7"/>
      <c r="QZ36" s="7"/>
      <c r="RA36" s="7"/>
      <c r="RB36" s="7"/>
      <c r="RC36" s="7"/>
      <c r="RD36" s="7"/>
      <c r="RE36" s="7"/>
      <c r="RF36" s="7"/>
      <c r="RG36" s="7"/>
      <c r="RH36" s="7"/>
      <c r="RI36" s="7"/>
      <c r="RJ36" s="7"/>
      <c r="RK36" s="7"/>
      <c r="RL36" s="7"/>
      <c r="RM36" s="7"/>
      <c r="RN36" s="7"/>
      <c r="RO36" s="7"/>
      <c r="RP36" s="7"/>
      <c r="RQ36" s="7"/>
      <c r="RR36" s="7"/>
      <c r="RS36" s="7"/>
      <c r="RT36" s="7"/>
      <c r="RU36" s="7"/>
      <c r="RV36" s="7"/>
      <c r="RW36" s="7"/>
      <c r="RX36" s="7"/>
      <c r="RY36" s="7"/>
      <c r="RZ36" s="7"/>
      <c r="SA36" s="7"/>
      <c r="SB36" s="7"/>
      <c r="SC36" s="7"/>
      <c r="SD36" s="7"/>
      <c r="SE36" s="7"/>
      <c r="SF36" s="7"/>
      <c r="SG36" s="7"/>
      <c r="SH36" s="7"/>
      <c r="SI36" s="7"/>
      <c r="SJ36" s="7"/>
      <c r="SK36" s="7"/>
      <c r="SL36" s="7"/>
      <c r="SM36" s="7"/>
      <c r="SN36" s="7"/>
      <c r="SO36" s="7"/>
      <c r="SP36" s="7"/>
      <c r="SQ36" s="7"/>
      <c r="SR36" s="7"/>
      <c r="SS36" s="7"/>
      <c r="ST36" s="7"/>
      <c r="SU36" s="7"/>
      <c r="SV36" s="7"/>
      <c r="SW36" s="7"/>
      <c r="SX36" s="7"/>
      <c r="SY36" s="7"/>
      <c r="SZ36" s="7"/>
      <c r="TA36" s="7"/>
      <c r="TB36" s="7"/>
      <c r="TC36" s="7"/>
      <c r="TD36" s="7"/>
      <c r="TE36" s="7"/>
      <c r="TF36" s="7"/>
      <c r="TG36" s="7"/>
      <c r="TH36" s="7"/>
      <c r="TI36" s="7"/>
      <c r="TJ36" s="7"/>
      <c r="TK36" s="7"/>
      <c r="TL36" s="7"/>
      <c r="TM36" s="7"/>
      <c r="TN36" s="7"/>
      <c r="TO36" s="7"/>
      <c r="TP36" s="7"/>
      <c r="TQ36" s="7"/>
      <c r="TR36" s="7"/>
      <c r="TS36" s="7"/>
      <c r="TT36" s="7"/>
      <c r="TU36" s="7"/>
      <c r="TV36" s="7"/>
      <c r="TW36" s="7"/>
      <c r="TX36" s="7"/>
      <c r="TY36" s="7"/>
      <c r="TZ36" s="7"/>
      <c r="UA36" s="7"/>
      <c r="UB36" s="7"/>
      <c r="UC36" s="7"/>
      <c r="UD36" s="7"/>
      <c r="UE36" s="7"/>
      <c r="UF36" s="7"/>
      <c r="UG36" s="7"/>
      <c r="UH36" s="7"/>
      <c r="UI36" s="7"/>
      <c r="UJ36" s="7"/>
      <c r="UK36" s="7"/>
      <c r="UL36" s="7"/>
      <c r="UM36" s="7"/>
      <c r="UN36" s="7"/>
      <c r="UO36" s="7"/>
      <c r="UP36" s="7"/>
      <c r="UQ36" s="7"/>
      <c r="UR36" s="7"/>
      <c r="US36" s="7"/>
      <c r="UT36" s="7"/>
      <c r="UU36" s="7"/>
      <c r="UV36" s="7"/>
      <c r="UW36" s="7"/>
      <c r="UX36" s="7"/>
      <c r="UY36" s="7"/>
      <c r="UZ36" s="7"/>
      <c r="VA36" s="7"/>
      <c r="VB36" s="7"/>
      <c r="VC36" s="7"/>
      <c r="VD36" s="7"/>
      <c r="VE36" s="7"/>
      <c r="VF36" s="7"/>
      <c r="VG36" s="7"/>
      <c r="VH36" s="7"/>
      <c r="VI36" s="7"/>
      <c r="VJ36" s="7"/>
      <c r="VK36" s="7"/>
      <c r="VL36" s="7"/>
      <c r="VM36" s="7"/>
      <c r="VN36" s="7"/>
      <c r="VO36" s="7"/>
      <c r="VP36" s="7"/>
      <c r="VQ36" s="7"/>
      <c r="VR36" s="7"/>
      <c r="VS36" s="7"/>
      <c r="VT36" s="7"/>
      <c r="VU36" s="7"/>
      <c r="VV36" s="7"/>
      <c r="VW36" s="7"/>
      <c r="VX36" s="7"/>
      <c r="VY36" s="7"/>
      <c r="VZ36" s="7"/>
      <c r="WA36" s="7"/>
      <c r="WB36" s="7"/>
      <c r="WC36" s="7"/>
      <c r="WD36" s="7"/>
      <c r="WE36" s="7"/>
      <c r="WF36" s="7"/>
      <c r="WG36" s="7"/>
      <c r="WH36" s="7"/>
      <c r="WI36" s="7"/>
      <c r="WJ36" s="7"/>
      <c r="WK36" s="7"/>
      <c r="WL36" s="7"/>
      <c r="WM36" s="7"/>
      <c r="WN36" s="7"/>
      <c r="WO36" s="7"/>
      <c r="WP36" s="7"/>
      <c r="WQ36" s="7"/>
      <c r="WR36" s="7"/>
      <c r="WS36" s="7"/>
      <c r="WT36" s="7"/>
      <c r="WU36" s="7"/>
      <c r="WV36" s="7"/>
      <c r="WW36" s="7"/>
      <c r="WX36" s="7"/>
      <c r="WY36" s="7"/>
      <c r="WZ36" s="7"/>
      <c r="XA36" s="7"/>
      <c r="XB36" s="7"/>
      <c r="XC36" s="7"/>
      <c r="XD36" s="7"/>
      <c r="XE36" s="7"/>
      <c r="XF36" s="7"/>
      <c r="XG36" s="7"/>
      <c r="XH36" s="7"/>
      <c r="XI36" s="7"/>
      <c r="XJ36" s="7"/>
      <c r="XK36" s="7"/>
      <c r="XL36" s="7"/>
      <c r="XM36" s="7"/>
      <c r="XN36" s="7"/>
      <c r="XO36" s="7"/>
      <c r="XP36" s="7"/>
      <c r="XQ36" s="7"/>
      <c r="XR36" s="7"/>
      <c r="XS36" s="7"/>
      <c r="XT36" s="7"/>
      <c r="XU36" s="7"/>
      <c r="XV36" s="7"/>
      <c r="XW36" s="7"/>
      <c r="XX36" s="7"/>
      <c r="XY36" s="7"/>
      <c r="XZ36" s="7"/>
      <c r="YA36" s="7"/>
      <c r="YB36" s="7"/>
      <c r="YC36" s="7"/>
      <c r="YD36" s="7"/>
      <c r="YE36" s="7"/>
      <c r="YF36" s="7"/>
      <c r="YG36" s="7"/>
      <c r="YH36" s="7"/>
      <c r="YI36" s="7"/>
      <c r="YJ36" s="7"/>
      <c r="YK36" s="7"/>
      <c r="YL36" s="7"/>
      <c r="YM36" s="7"/>
      <c r="YN36" s="7"/>
      <c r="YO36" s="7"/>
      <c r="YP36" s="7"/>
      <c r="YQ36" s="7"/>
      <c r="YR36" s="7"/>
      <c r="YS36" s="7"/>
      <c r="YT36" s="7"/>
      <c r="YU36" s="7"/>
      <c r="YV36" s="7"/>
      <c r="YW36" s="7"/>
      <c r="YX36" s="7"/>
      <c r="YY36" s="7"/>
      <c r="YZ36" s="7"/>
      <c r="ZA36" s="7"/>
      <c r="ZB36" s="7"/>
      <c r="ZC36" s="7"/>
      <c r="ZD36" s="7"/>
      <c r="ZE36" s="7"/>
      <c r="ZF36" s="7"/>
      <c r="ZG36" s="7"/>
      <c r="ZH36" s="7"/>
      <c r="ZI36" s="7"/>
      <c r="ZJ36" s="7"/>
      <c r="ZK36" s="7"/>
      <c r="ZL36" s="7"/>
      <c r="ZM36" s="7"/>
      <c r="ZN36" s="7"/>
      <c r="ZO36" s="7"/>
      <c r="ZP36" s="7"/>
      <c r="ZQ36" s="7"/>
      <c r="ZR36" s="7"/>
      <c r="ZS36" s="7"/>
      <c r="ZT36" s="7"/>
      <c r="ZU36" s="7"/>
      <c r="ZV36" s="7"/>
      <c r="ZW36" s="7"/>
      <c r="ZX36" s="7"/>
      <c r="ZY36" s="7"/>
      <c r="ZZ36" s="7"/>
      <c r="AAA36" s="7"/>
      <c r="AAB36" s="7"/>
      <c r="AAC36" s="7"/>
      <c r="AAD36" s="7"/>
      <c r="AAE36" s="7"/>
      <c r="AAF36" s="7"/>
      <c r="AAG36" s="7"/>
      <c r="AAH36" s="7"/>
      <c r="AAI36" s="7"/>
      <c r="AAJ36" s="7"/>
      <c r="AAK36" s="7"/>
      <c r="AAL36" s="7"/>
      <c r="AAM36" s="7"/>
      <c r="AAN36" s="7"/>
      <c r="AAO36" s="7"/>
      <c r="AAP36" s="7"/>
      <c r="AAQ36" s="7"/>
      <c r="AAR36" s="7"/>
      <c r="AAS36" s="7"/>
      <c r="AAT36" s="7"/>
      <c r="AAU36" s="7"/>
      <c r="AAV36" s="7"/>
      <c r="AAW36" s="7"/>
      <c r="AAX36" s="7"/>
      <c r="AAY36" s="7"/>
      <c r="AAZ36" s="7"/>
      <c r="ABA36" s="7"/>
      <c r="ABB36" s="7"/>
      <c r="ABC36" s="7"/>
      <c r="ABD36" s="7"/>
      <c r="ABE36" s="7"/>
      <c r="ABF36" s="7"/>
      <c r="ABG36" s="7"/>
      <c r="ABH36" s="7"/>
      <c r="ABI36" s="7"/>
      <c r="ABJ36" s="7"/>
      <c r="ABK36" s="7"/>
      <c r="ABL36" s="7"/>
      <c r="ABM36" s="7"/>
      <c r="ABN36" s="7"/>
      <c r="ABO36" s="7"/>
      <c r="ABP36" s="7"/>
      <c r="ABQ36" s="7"/>
      <c r="ABR36" s="7"/>
      <c r="ABS36" s="7"/>
      <c r="ABT36" s="7"/>
      <c r="ABU36" s="7"/>
      <c r="ABV36" s="7"/>
      <c r="ABW36" s="7"/>
      <c r="ABX36" s="7"/>
      <c r="ABY36" s="7"/>
      <c r="ABZ36" s="7"/>
      <c r="ACA36" s="7"/>
      <c r="ACB36" s="7"/>
      <c r="ACC36" s="7"/>
      <c r="ACD36" s="7"/>
      <c r="ACE36" s="7"/>
      <c r="ACF36" s="7"/>
      <c r="ACG36" s="7"/>
      <c r="ACH36" s="7"/>
      <c r="ACI36" s="7"/>
      <c r="ACJ36" s="7"/>
      <c r="ACK36" s="7"/>
      <c r="ACL36" s="7"/>
      <c r="ACM36" s="7"/>
      <c r="ACN36" s="7"/>
      <c r="ACO36" s="7"/>
      <c r="ACP36" s="7"/>
      <c r="ACQ36" s="7"/>
      <c r="ACR36" s="7"/>
      <c r="ACS36" s="7"/>
      <c r="ACT36" s="7"/>
      <c r="ACU36" s="7"/>
      <c r="ACV36" s="7"/>
      <c r="ACW36" s="7"/>
      <c r="ACX36" s="7"/>
      <c r="ACY36" s="7"/>
      <c r="ACZ36" s="7"/>
      <c r="ADA36" s="7"/>
      <c r="ADB36" s="7"/>
      <c r="ADC36" s="7"/>
      <c r="ADD36" s="7"/>
      <c r="ADE36" s="7"/>
      <c r="ADF36" s="7"/>
      <c r="ADG36" s="7"/>
      <c r="ADH36" s="7"/>
      <c r="ADI36" s="7"/>
      <c r="ADJ36" s="7"/>
      <c r="ADK36" s="7"/>
      <c r="ADL36" s="7"/>
      <c r="ADM36" s="7"/>
      <c r="ADN36" s="7"/>
      <c r="ADO36" s="7"/>
      <c r="ADP36" s="7"/>
      <c r="ADQ36" s="7"/>
      <c r="ADR36" s="7"/>
      <c r="ADS36" s="7"/>
      <c r="ADT36" s="7"/>
      <c r="ADU36" s="7"/>
      <c r="ADV36" s="7"/>
      <c r="ADW36" s="7"/>
      <c r="ADX36" s="7"/>
      <c r="ADY36" s="7"/>
      <c r="ADZ36" s="7"/>
      <c r="AEA36" s="7"/>
      <c r="AEB36" s="7"/>
      <c r="AEC36" s="7"/>
      <c r="AED36" s="7"/>
      <c r="AEE36" s="7"/>
      <c r="AEF36" s="7"/>
      <c r="AEG36" s="7"/>
      <c r="AEH36" s="7"/>
      <c r="AEI36" s="7"/>
      <c r="AEJ36" s="7"/>
      <c r="AEK36" s="7"/>
      <c r="AEL36" s="7"/>
      <c r="AEM36" s="7"/>
      <c r="AEN36" s="7"/>
      <c r="AEO36" s="7"/>
      <c r="AEP36" s="7"/>
      <c r="AEQ36" s="7"/>
      <c r="AER36" s="7"/>
      <c r="AES36" s="7"/>
      <c r="AET36" s="7"/>
      <c r="AEU36" s="7"/>
      <c r="AEV36" s="7"/>
      <c r="AEW36" s="7"/>
      <c r="AEX36" s="7"/>
      <c r="AEY36" s="7"/>
      <c r="AEZ36" s="7"/>
      <c r="AFA36" s="7"/>
      <c r="AFB36" s="7"/>
      <c r="AFC36" s="7"/>
      <c r="AFD36" s="7"/>
      <c r="AFE36" s="7"/>
      <c r="AFF36" s="7"/>
      <c r="AFG36" s="7"/>
      <c r="AFH36" s="7"/>
      <c r="AFI36" s="7"/>
      <c r="AFJ36" s="7"/>
      <c r="AFK36" s="7"/>
      <c r="AFL36" s="7"/>
      <c r="AFM36" s="7"/>
      <c r="AFN36" s="7"/>
      <c r="AFO36" s="7"/>
      <c r="AFP36" s="7"/>
      <c r="AFQ36" s="7"/>
      <c r="AFR36" s="7"/>
      <c r="AFS36" s="7"/>
      <c r="AFT36" s="7"/>
      <c r="AFU36" s="7"/>
      <c r="AFV36" s="7"/>
      <c r="AFW36" s="7"/>
      <c r="AFX36" s="7"/>
      <c r="AFY36" s="7"/>
      <c r="AFZ36" s="7"/>
      <c r="AGA36" s="7"/>
      <c r="AGB36" s="7"/>
      <c r="AGC36" s="7"/>
      <c r="AGD36" s="7"/>
      <c r="AGE36" s="7"/>
      <c r="AGF36" s="7"/>
      <c r="AGG36" s="7"/>
      <c r="AGH36" s="7"/>
      <c r="AGI36" s="7"/>
      <c r="AGJ36" s="7"/>
      <c r="AGK36" s="7"/>
      <c r="AGL36" s="7"/>
      <c r="AGM36" s="7"/>
      <c r="AGN36" s="7"/>
      <c r="AGO36" s="7"/>
      <c r="AGP36" s="7"/>
      <c r="AGQ36" s="7"/>
      <c r="AGR36" s="7"/>
      <c r="AGS36" s="7"/>
      <c r="AGT36" s="7"/>
      <c r="AGU36" s="7"/>
      <c r="AGV36" s="7"/>
      <c r="AGW36" s="7"/>
      <c r="AGX36" s="7"/>
      <c r="AGY36" s="7"/>
      <c r="AGZ36" s="7"/>
      <c r="AHA36" s="7"/>
      <c r="AHB36" s="7"/>
      <c r="AHC36" s="7"/>
      <c r="AHD36" s="7"/>
      <c r="AHE36" s="7"/>
      <c r="AHF36" s="7"/>
      <c r="AHG36" s="7"/>
      <c r="AHH36" s="7"/>
      <c r="AHI36" s="7"/>
      <c r="AHJ36" s="7"/>
      <c r="AHK36" s="7"/>
      <c r="AHL36" s="7"/>
      <c r="AHM36" s="7"/>
      <c r="AHN36" s="7"/>
      <c r="AHO36" s="7"/>
      <c r="AHP36" s="7"/>
      <c r="AHQ36" s="7"/>
      <c r="AHR36" s="7"/>
      <c r="AHS36" s="7"/>
      <c r="AHT36" s="7"/>
      <c r="AHU36" s="7"/>
      <c r="AHV36" s="7"/>
      <c r="AHW36" s="7"/>
      <c r="AHX36" s="7"/>
      <c r="AHY36" s="7"/>
      <c r="AHZ36" s="7"/>
      <c r="AIA36" s="7"/>
      <c r="AIB36" s="7"/>
      <c r="AIC36" s="7"/>
      <c r="AID36" s="7"/>
      <c r="AIE36" s="7"/>
      <c r="AIF36" s="7"/>
      <c r="AIG36" s="7"/>
      <c r="AIH36" s="7"/>
      <c r="AII36" s="7"/>
      <c r="AIJ36" s="7"/>
      <c r="AIK36" s="7"/>
      <c r="AIL36" s="7"/>
      <c r="AIM36" s="7"/>
      <c r="AIN36" s="7"/>
      <c r="AIO36" s="7"/>
      <c r="AIP36" s="7"/>
      <c r="AIQ36" s="7"/>
      <c r="AIR36" s="7"/>
      <c r="AIS36" s="7"/>
      <c r="AIT36" s="7"/>
      <c r="AIU36" s="7"/>
      <c r="AIV36" s="7"/>
      <c r="AIW36" s="7"/>
      <c r="AIX36" s="7"/>
      <c r="AIY36" s="7"/>
      <c r="AIZ36" s="7"/>
      <c r="AJA36" s="7"/>
      <c r="AJB36" s="7"/>
      <c r="AJC36" s="7"/>
      <c r="AJD36" s="7"/>
      <c r="AJE36" s="7"/>
      <c r="AJF36" s="7"/>
      <c r="AJG36" s="7"/>
      <c r="AJH36" s="7"/>
      <c r="AJI36" s="7"/>
      <c r="AJJ36" s="7"/>
      <c r="AJK36" s="7"/>
      <c r="AJL36" s="7"/>
      <c r="AJM36" s="7"/>
      <c r="AJN36" s="7"/>
      <c r="AJO36" s="7"/>
      <c r="AJP36" s="7"/>
      <c r="AJQ36" s="7"/>
      <c r="AJR36" s="7"/>
      <c r="AJS36" s="7"/>
      <c r="AJT36" s="7"/>
      <c r="AJU36" s="7"/>
      <c r="AJV36" s="7"/>
      <c r="AJW36" s="7"/>
      <c r="AJX36" s="7"/>
      <c r="AJY36" s="7"/>
      <c r="AJZ36" s="7"/>
      <c r="AKA36" s="7"/>
      <c r="AKB36" s="7"/>
      <c r="AKC36" s="7"/>
      <c r="AKD36" s="7"/>
      <c r="AKE36" s="7"/>
      <c r="AKF36" s="7"/>
      <c r="AKG36" s="7"/>
      <c r="AKH36" s="7"/>
      <c r="AKI36" s="7"/>
      <c r="AKJ36" s="7"/>
      <c r="AKK36" s="7"/>
      <c r="AKL36" s="7"/>
      <c r="AKM36" s="7"/>
      <c r="AKN36" s="7"/>
      <c r="AKO36" s="7"/>
      <c r="AKP36" s="7"/>
      <c r="AKQ36" s="7"/>
      <c r="AKR36" s="7"/>
      <c r="AKS36" s="7"/>
      <c r="AKT36" s="7"/>
      <c r="AKU36" s="7"/>
      <c r="AKV36" s="7"/>
      <c r="AKW36" s="7"/>
      <c r="AKX36" s="7"/>
      <c r="AKY36" s="7"/>
      <c r="AKZ36" s="7"/>
      <c r="ALA36" s="7"/>
      <c r="ALB36" s="7"/>
      <c r="ALC36" s="7"/>
      <c r="ALD36" s="7"/>
      <c r="ALE36" s="7"/>
      <c r="ALF36" s="7"/>
      <c r="ALG36" s="7"/>
      <c r="ALH36" s="7"/>
      <c r="ALI36" s="7"/>
      <c r="ALJ36" s="7"/>
      <c r="ALK36" s="7"/>
      <c r="ALL36" s="7"/>
      <c r="ALM36" s="7"/>
      <c r="ALN36" s="7"/>
      <c r="ALO36" s="7"/>
      <c r="ALP36" s="7"/>
      <c r="ALQ36" s="7"/>
      <c r="ALR36" s="7"/>
      <c r="ALS36" s="7"/>
      <c r="ALT36" s="7"/>
      <c r="ALU36" s="7"/>
      <c r="ALV36" s="7"/>
      <c r="ALW36" s="7"/>
      <c r="ALX36" s="7"/>
      <c r="ALY36" s="7"/>
      <c r="ALZ36" s="7"/>
      <c r="AMA36" s="7"/>
      <c r="AMB36" s="7"/>
      <c r="AMC36" s="7"/>
      <c r="AMD36" s="7"/>
      <c r="AME36" s="7"/>
      <c r="AMF36" s="7"/>
      <c r="AMG36" s="7"/>
      <c r="AMH36" s="7"/>
      <c r="AMI36" s="7"/>
      <c r="AMJ36" s="7"/>
      <c r="AMK36" s="7"/>
      <c r="AML36" s="7"/>
      <c r="AMM36" s="7"/>
      <c r="AMN36" s="7"/>
      <c r="AMO36" s="7"/>
      <c r="AMP36" s="7"/>
      <c r="AMQ36" s="7"/>
      <c r="AMR36" s="7"/>
      <c r="AMS36" s="7"/>
      <c r="AMT36" s="7"/>
      <c r="AMU36" s="7"/>
      <c r="AMV36" s="7"/>
      <c r="AMW36" s="7"/>
      <c r="AMX36" s="7"/>
      <c r="AMY36" s="7"/>
      <c r="AMZ36" s="7"/>
      <c r="ANA36" s="7"/>
      <c r="ANB36" s="7"/>
      <c r="ANC36" s="7"/>
      <c r="AND36" s="7"/>
      <c r="ANE36" s="7"/>
      <c r="ANF36" s="7"/>
      <c r="ANG36" s="7"/>
      <c r="ANH36" s="7"/>
      <c r="ANI36" s="7"/>
      <c r="ANJ36" s="7"/>
      <c r="ANK36" s="7"/>
      <c r="ANL36" s="7"/>
      <c r="ANM36" s="7"/>
      <c r="ANN36" s="7"/>
      <c r="ANO36" s="7"/>
      <c r="ANP36" s="7"/>
      <c r="ANQ36" s="7"/>
      <c r="ANR36" s="7"/>
      <c r="ANS36" s="7"/>
      <c r="ANT36" s="7"/>
      <c r="ANU36" s="7"/>
      <c r="ANV36" s="7"/>
      <c r="ANW36" s="7"/>
      <c r="ANX36" s="7"/>
      <c r="ANY36" s="7"/>
      <c r="ANZ36" s="7"/>
      <c r="AOA36" s="7"/>
      <c r="AOB36" s="7"/>
      <c r="AOC36" s="7"/>
      <c r="AOD36" s="7"/>
      <c r="AOE36" s="7"/>
      <c r="AOF36" s="7"/>
      <c r="AOG36" s="7"/>
      <c r="AOH36" s="7"/>
      <c r="AOI36" s="7"/>
      <c r="AOJ36" s="7"/>
      <c r="AOK36" s="7"/>
      <c r="AOL36" s="7"/>
      <c r="AOM36" s="7"/>
      <c r="AON36" s="7"/>
      <c r="AOO36" s="7"/>
      <c r="AOP36" s="7"/>
      <c r="AOQ36" s="7"/>
      <c r="AOR36" s="7"/>
      <c r="AOS36" s="7"/>
      <c r="AOT36" s="7"/>
      <c r="AOU36" s="7"/>
      <c r="AOV36" s="7"/>
      <c r="AOW36" s="7"/>
      <c r="AOX36" s="7"/>
      <c r="AOY36" s="7"/>
      <c r="AOZ36" s="7"/>
      <c r="APA36" s="7"/>
      <c r="APB36" s="7"/>
      <c r="APC36" s="7"/>
      <c r="APD36" s="7"/>
      <c r="APE36" s="7"/>
      <c r="APF36" s="7"/>
      <c r="APG36" s="7"/>
      <c r="APH36" s="7"/>
      <c r="API36" s="7"/>
      <c r="APJ36" s="7"/>
      <c r="APK36" s="7"/>
      <c r="APL36" s="7"/>
      <c r="APM36" s="7"/>
      <c r="APN36" s="7"/>
      <c r="APO36" s="7"/>
      <c r="APP36" s="7"/>
      <c r="APQ36" s="7"/>
      <c r="APR36" s="7"/>
      <c r="APS36" s="7"/>
      <c r="APT36" s="7"/>
      <c r="APU36" s="7"/>
      <c r="APV36" s="7"/>
      <c r="APW36" s="7"/>
      <c r="APX36" s="7"/>
      <c r="APY36" s="7"/>
      <c r="APZ36" s="7"/>
      <c r="AQA36" s="7"/>
      <c r="AQB36" s="7"/>
      <c r="AQC36" s="7"/>
      <c r="AQD36" s="7"/>
      <c r="AQE36" s="7"/>
      <c r="AQF36" s="7"/>
      <c r="AQG36" s="7"/>
      <c r="AQH36" s="7"/>
      <c r="AQI36" s="7"/>
      <c r="AQJ36" s="7"/>
      <c r="AQK36" s="7"/>
      <c r="AQL36" s="7"/>
      <c r="AQM36" s="7"/>
      <c r="AQN36" s="7"/>
      <c r="AQO36" s="7"/>
      <c r="AQP36" s="7"/>
      <c r="AQQ36" s="7"/>
      <c r="AQR36" s="7"/>
      <c r="AQS36" s="7"/>
      <c r="AQT36" s="7"/>
      <c r="AQU36" s="7"/>
      <c r="AQV36" s="7"/>
      <c r="AQW36" s="7"/>
      <c r="AQX36" s="7"/>
      <c r="AQY36" s="7"/>
      <c r="AQZ36" s="7"/>
      <c r="ARA36" s="7"/>
      <c r="ARB36" s="7"/>
      <c r="ARC36" s="7"/>
      <c r="ARD36" s="7"/>
      <c r="ARE36" s="7"/>
      <c r="ARF36" s="7"/>
      <c r="ARG36" s="7"/>
      <c r="ARH36" s="7"/>
      <c r="ARI36" s="7"/>
      <c r="ARJ36" s="7"/>
      <c r="ARK36" s="7"/>
      <c r="ARL36" s="7"/>
      <c r="ARM36" s="7"/>
      <c r="ARN36" s="7"/>
      <c r="ARO36" s="7"/>
      <c r="ARP36" s="7"/>
      <c r="ARQ36" s="7"/>
      <c r="ARR36" s="7"/>
      <c r="ARS36" s="7"/>
      <c r="ART36" s="7"/>
      <c r="ARU36" s="7"/>
      <c r="ARV36" s="7"/>
      <c r="ARW36" s="7"/>
      <c r="ARX36" s="7"/>
      <c r="ARY36" s="7"/>
      <c r="ARZ36" s="7"/>
      <c r="ASA36" s="7"/>
      <c r="ASB36" s="7"/>
      <c r="ASC36" s="7"/>
      <c r="ASD36" s="7"/>
      <c r="ASE36" s="7"/>
      <c r="ASF36" s="7"/>
      <c r="ASG36" s="7"/>
      <c r="ASH36" s="7"/>
      <c r="ASI36" s="7"/>
      <c r="ASJ36" s="7"/>
      <c r="ASK36" s="7"/>
      <c r="ASL36" s="7"/>
      <c r="ASM36" s="7"/>
      <c r="ASN36" s="7"/>
      <c r="ASO36" s="7"/>
      <c r="ASP36" s="7"/>
      <c r="ASQ36" s="7"/>
      <c r="ASR36" s="7"/>
      <c r="ASS36" s="7"/>
      <c r="AST36" s="7"/>
      <c r="ASU36" s="7"/>
      <c r="ASV36" s="7"/>
      <c r="ASW36" s="7"/>
      <c r="ASX36" s="7"/>
      <c r="ASY36" s="7"/>
      <c r="ASZ36" s="7"/>
      <c r="ATA36" s="7"/>
      <c r="ATB36" s="7"/>
      <c r="ATC36" s="7"/>
      <c r="ATD36" s="7"/>
      <c r="ATE36" s="7"/>
      <c r="ATF36" s="7"/>
      <c r="ATG36" s="7"/>
      <c r="ATH36" s="7"/>
      <c r="ATI36" s="7"/>
      <c r="ATJ36" s="7"/>
      <c r="ATK36" s="7"/>
      <c r="ATL36" s="7"/>
      <c r="ATM36" s="7"/>
      <c r="ATN36" s="7"/>
      <c r="ATO36" s="7"/>
      <c r="ATP36" s="7"/>
      <c r="ATQ36" s="7"/>
      <c r="ATR36" s="7"/>
      <c r="ATS36" s="7"/>
      <c r="ATT36" s="7"/>
      <c r="ATU36" s="7"/>
      <c r="ATV36" s="7"/>
      <c r="ATW36" s="7"/>
      <c r="ATX36" s="7"/>
      <c r="ATY36" s="7"/>
      <c r="ATZ36" s="7"/>
      <c r="AUA36" s="7"/>
      <c r="AUB36" s="7"/>
      <c r="AUC36" s="7"/>
      <c r="AUD36" s="7"/>
      <c r="AUE36" s="7"/>
      <c r="AUF36" s="7"/>
      <c r="AUG36" s="7"/>
      <c r="AUH36" s="7"/>
      <c r="AUI36" s="7"/>
      <c r="AUJ36" s="7"/>
      <c r="AUK36" s="7"/>
      <c r="AUL36" s="7"/>
      <c r="AUM36" s="7"/>
      <c r="AUN36" s="7"/>
      <c r="AUO36" s="7"/>
      <c r="AUP36" s="7"/>
      <c r="AUQ36" s="7"/>
      <c r="AUR36" s="7"/>
      <c r="AUS36" s="7"/>
      <c r="AUT36" s="7"/>
      <c r="AUU36" s="7"/>
      <c r="AUV36" s="7"/>
      <c r="AUW36" s="7"/>
      <c r="AUX36" s="7"/>
      <c r="AUY36" s="7"/>
      <c r="AUZ36" s="7"/>
      <c r="AVA36" s="7"/>
      <c r="AVB36" s="7"/>
      <c r="AVC36" s="7"/>
      <c r="AVD36" s="7"/>
      <c r="AVE36" s="7"/>
      <c r="AVF36" s="7"/>
      <c r="AVG36" s="7"/>
      <c r="AVH36" s="7"/>
      <c r="AVI36" s="7"/>
      <c r="AVJ36" s="7"/>
      <c r="AVK36" s="7"/>
      <c r="AVL36" s="7"/>
      <c r="AVM36" s="7"/>
      <c r="AVN36" s="7"/>
      <c r="AVO36" s="7"/>
      <c r="AVP36" s="7"/>
      <c r="AVQ36" s="7"/>
      <c r="AVR36" s="7"/>
      <c r="AVS36" s="7"/>
      <c r="AVT36" s="7"/>
      <c r="AVU36" s="7"/>
      <c r="AVV36" s="7"/>
      <c r="AVW36" s="7"/>
      <c r="AVX36" s="7"/>
      <c r="AVY36" s="7"/>
      <c r="AVZ36" s="7"/>
      <c r="AWA36" s="7"/>
      <c r="AWB36" s="7"/>
      <c r="AWC36" s="7"/>
      <c r="AWD36" s="7"/>
      <c r="AWE36" s="7"/>
      <c r="AWF36" s="7"/>
      <c r="AWG36" s="7"/>
      <c r="AWH36" s="7"/>
      <c r="AWI36" s="7"/>
      <c r="AWJ36" s="7"/>
      <c r="AWK36" s="7"/>
      <c r="AWL36" s="7"/>
      <c r="AWM36" s="7"/>
      <c r="AWN36" s="7"/>
      <c r="AWO36" s="7"/>
      <c r="AWP36" s="7"/>
      <c r="AWQ36" s="7"/>
      <c r="AWR36" s="7"/>
      <c r="AWS36" s="7"/>
      <c r="AWT36" s="7"/>
      <c r="AWU36" s="7"/>
      <c r="AWV36" s="7"/>
      <c r="AWW36" s="7"/>
      <c r="AWX36" s="7"/>
      <c r="AWY36" s="7"/>
      <c r="AWZ36" s="7"/>
      <c r="AXA36" s="7"/>
      <c r="AXB36" s="7"/>
      <c r="AXC36" s="7"/>
      <c r="AXD36" s="7"/>
      <c r="AXE36" s="7"/>
      <c r="AXF36" s="7"/>
      <c r="AXG36" s="7"/>
      <c r="AXH36" s="7"/>
      <c r="AXI36" s="7"/>
      <c r="AXJ36" s="7"/>
      <c r="AXK36" s="7"/>
      <c r="AXL36" s="7"/>
      <c r="AXM36" s="7"/>
      <c r="AXN36" s="7"/>
      <c r="AXO36" s="7"/>
      <c r="AXP36" s="7"/>
      <c r="AXQ36" s="7"/>
      <c r="AXR36" s="7"/>
      <c r="AXS36" s="7"/>
      <c r="AXT36" s="7"/>
      <c r="AXU36" s="7"/>
      <c r="AXV36" s="7"/>
      <c r="AXW36" s="7"/>
      <c r="AXX36" s="7"/>
      <c r="AXY36" s="7"/>
      <c r="AXZ36" s="7"/>
      <c r="AYA36" s="7"/>
      <c r="AYB36" s="7"/>
      <c r="AYC36" s="7"/>
      <c r="AYD36" s="7"/>
      <c r="AYE36" s="7"/>
      <c r="AYF36" s="7"/>
      <c r="AYG36" s="7"/>
      <c r="AYH36" s="7"/>
      <c r="AYI36" s="7"/>
      <c r="AYJ36" s="7"/>
      <c r="AYK36" s="7"/>
      <c r="AYL36" s="7"/>
      <c r="AYM36" s="7"/>
      <c r="AYN36" s="7"/>
      <c r="AYO36" s="7"/>
      <c r="AYP36" s="7"/>
      <c r="AYQ36" s="7"/>
      <c r="AYR36" s="7"/>
      <c r="AYS36" s="7"/>
      <c r="AYT36" s="7"/>
      <c r="AYU36" s="7"/>
      <c r="AYV36" s="7"/>
      <c r="AYW36" s="7"/>
      <c r="AYX36" s="7"/>
      <c r="AYY36" s="7"/>
      <c r="AYZ36" s="7"/>
      <c r="AZA36" s="7"/>
      <c r="AZB36" s="7"/>
      <c r="AZC36" s="7"/>
      <c r="AZD36" s="7"/>
      <c r="AZE36" s="7"/>
      <c r="AZF36" s="7"/>
      <c r="AZG36" s="7"/>
      <c r="AZH36" s="7"/>
      <c r="AZI36" s="7"/>
      <c r="AZJ36" s="7"/>
      <c r="AZK36" s="7"/>
      <c r="AZL36" s="7"/>
      <c r="AZM36" s="7"/>
      <c r="AZN36" s="7"/>
      <c r="AZO36" s="7"/>
      <c r="AZP36" s="7"/>
      <c r="AZQ36" s="7"/>
      <c r="AZR36" s="7"/>
      <c r="AZS36" s="7"/>
      <c r="AZT36" s="7"/>
      <c r="AZU36" s="7"/>
      <c r="AZV36" s="7"/>
      <c r="AZW36" s="7"/>
      <c r="AZX36" s="7"/>
      <c r="AZY36" s="7"/>
      <c r="AZZ36" s="7"/>
      <c r="BAA36" s="7"/>
      <c r="BAB36" s="7"/>
      <c r="BAC36" s="7"/>
      <c r="BAD36" s="7"/>
      <c r="BAE36" s="7"/>
      <c r="BAF36" s="7"/>
      <c r="BAG36" s="7"/>
      <c r="BAH36" s="7"/>
      <c r="BAI36" s="7"/>
      <c r="BAJ36" s="7"/>
      <c r="BAK36" s="7"/>
      <c r="BAL36" s="7"/>
      <c r="BAM36" s="7"/>
      <c r="BAN36" s="7"/>
      <c r="BAO36" s="7"/>
      <c r="BAP36" s="7"/>
      <c r="BAQ36" s="7"/>
      <c r="BAR36" s="7"/>
      <c r="BAS36" s="7"/>
      <c r="BAT36" s="7"/>
      <c r="BAU36" s="7"/>
      <c r="BAV36" s="7"/>
      <c r="BAW36" s="7"/>
      <c r="BAX36" s="7"/>
      <c r="BAY36" s="7"/>
      <c r="BAZ36" s="7"/>
      <c r="BBA36" s="7"/>
      <c r="BBB36" s="7"/>
      <c r="BBC36" s="7"/>
      <c r="BBD36" s="7"/>
      <c r="BBE36" s="7"/>
      <c r="BBF36" s="7"/>
      <c r="BBG36" s="7"/>
      <c r="BBH36" s="7"/>
      <c r="BBI36" s="7"/>
      <c r="BBJ36" s="7"/>
      <c r="BBK36" s="7"/>
      <c r="BBL36" s="7"/>
      <c r="BBM36" s="7"/>
      <c r="BBN36" s="7"/>
      <c r="BBO36" s="7"/>
      <c r="BBP36" s="7"/>
      <c r="BBQ36" s="7"/>
      <c r="BBR36" s="7"/>
      <c r="BBS36" s="7"/>
      <c r="BBT36" s="7"/>
      <c r="BBU36" s="7"/>
      <c r="BBV36" s="7"/>
      <c r="BBW36" s="7"/>
      <c r="BBX36" s="7"/>
      <c r="BBY36" s="7"/>
      <c r="BBZ36" s="7"/>
      <c r="BCA36" s="7"/>
      <c r="BCB36" s="7"/>
      <c r="BCC36" s="7"/>
      <c r="BCD36" s="7"/>
      <c r="BCE36" s="7"/>
      <c r="BCF36" s="7"/>
      <c r="BCG36" s="7"/>
      <c r="BCH36" s="7"/>
      <c r="BCI36" s="7"/>
      <c r="BCJ36" s="7"/>
      <c r="BCK36" s="7"/>
      <c r="BCL36" s="7"/>
      <c r="BCM36" s="7"/>
      <c r="BCN36" s="7"/>
      <c r="BCO36" s="7"/>
      <c r="BCP36" s="7"/>
      <c r="BCQ36" s="7"/>
      <c r="BCR36" s="7"/>
      <c r="BCS36" s="7"/>
      <c r="BCT36" s="7"/>
      <c r="BCU36" s="7"/>
      <c r="BCV36" s="7"/>
      <c r="BCW36" s="7"/>
      <c r="BCX36" s="7"/>
      <c r="BCY36" s="7"/>
      <c r="BCZ36" s="7"/>
      <c r="BDA36" s="7"/>
      <c r="BDB36" s="7"/>
      <c r="BDC36" s="7"/>
      <c r="BDD36" s="7"/>
      <c r="BDE36" s="7"/>
      <c r="BDF36" s="7"/>
      <c r="BDG36" s="7"/>
      <c r="BDH36" s="7"/>
      <c r="BDI36" s="7"/>
      <c r="BDJ36" s="7"/>
      <c r="BDK36" s="7"/>
      <c r="BDL36" s="7"/>
      <c r="BDM36" s="7"/>
      <c r="BDN36" s="7"/>
      <c r="BDO36" s="7"/>
      <c r="BDP36" s="7"/>
      <c r="BDQ36" s="7"/>
      <c r="BDR36" s="7"/>
      <c r="BDS36" s="7"/>
      <c r="BDT36" s="7"/>
      <c r="BDU36" s="7"/>
      <c r="BDV36" s="7"/>
      <c r="BDW36" s="7"/>
      <c r="BDX36" s="7"/>
      <c r="BDY36" s="7"/>
      <c r="BDZ36" s="7"/>
      <c r="BEA36" s="7"/>
      <c r="BEB36" s="7"/>
      <c r="BEC36" s="7"/>
      <c r="BED36" s="7"/>
      <c r="BEE36" s="7"/>
      <c r="BEF36" s="7"/>
      <c r="BEG36" s="7"/>
      <c r="BEH36" s="7"/>
      <c r="BEI36" s="7"/>
      <c r="BEJ36" s="7"/>
      <c r="BEK36" s="7"/>
      <c r="BEL36" s="7"/>
      <c r="BEM36" s="7"/>
      <c r="BEN36" s="7"/>
      <c r="BEO36" s="7"/>
      <c r="BEP36" s="7"/>
      <c r="BEQ36" s="7"/>
      <c r="BER36" s="7"/>
      <c r="BES36" s="7"/>
      <c r="BET36" s="7"/>
      <c r="BEU36" s="7"/>
      <c r="BEV36" s="7"/>
      <c r="BEW36" s="7"/>
      <c r="BEX36" s="7"/>
      <c r="BEY36" s="7"/>
      <c r="BEZ36" s="7"/>
      <c r="BFA36" s="7"/>
      <c r="BFB36" s="7"/>
      <c r="BFC36" s="7"/>
      <c r="BFD36" s="7"/>
      <c r="BFE36" s="7"/>
      <c r="BFF36" s="7"/>
      <c r="BFG36" s="7"/>
      <c r="BFH36" s="7"/>
      <c r="BFI36" s="7"/>
      <c r="BFJ36" s="7"/>
      <c r="BFK36" s="7"/>
      <c r="BFL36" s="7"/>
      <c r="BFM36" s="7"/>
      <c r="BFN36" s="7"/>
      <c r="BFO36" s="7"/>
      <c r="BFP36" s="7"/>
      <c r="BFQ36" s="7"/>
      <c r="BFR36" s="7"/>
      <c r="BFS36" s="7"/>
      <c r="BFT36" s="7"/>
      <c r="BFU36" s="7"/>
      <c r="BFV36" s="7"/>
      <c r="BFW36" s="7"/>
      <c r="BFX36" s="7"/>
      <c r="BFY36" s="7"/>
      <c r="BFZ36" s="7"/>
      <c r="BGA36" s="7"/>
      <c r="BGB36" s="7"/>
      <c r="BGC36" s="7"/>
      <c r="BGD36" s="7"/>
      <c r="BGE36" s="7"/>
      <c r="BGF36" s="7"/>
      <c r="BGG36" s="7"/>
      <c r="BGH36" s="7"/>
      <c r="BGI36" s="7"/>
      <c r="BGJ36" s="7"/>
      <c r="BGK36" s="7"/>
      <c r="BGL36" s="7"/>
      <c r="BGM36" s="7"/>
      <c r="BGN36" s="7"/>
      <c r="BGO36" s="7"/>
      <c r="BGP36" s="7"/>
      <c r="BGQ36" s="7"/>
      <c r="BGR36" s="7"/>
      <c r="BGS36" s="7"/>
      <c r="BGT36" s="7"/>
      <c r="BGU36" s="7"/>
      <c r="BGV36" s="7"/>
      <c r="BGW36" s="7"/>
      <c r="BGX36" s="7"/>
      <c r="BGY36" s="7"/>
      <c r="BGZ36" s="7"/>
      <c r="BHA36" s="7"/>
      <c r="BHB36" s="7"/>
      <c r="BHC36" s="7"/>
      <c r="BHD36" s="7"/>
      <c r="BHE36" s="7"/>
      <c r="BHF36" s="7"/>
      <c r="BHG36" s="7"/>
      <c r="BHH36" s="7"/>
      <c r="BHI36" s="7"/>
      <c r="BHJ36" s="7"/>
      <c r="BHK36" s="7"/>
      <c r="BHL36" s="7"/>
      <c r="BHM36" s="7"/>
      <c r="BHN36" s="7"/>
      <c r="BHO36" s="7"/>
      <c r="BHP36" s="7"/>
      <c r="BHQ36" s="7"/>
      <c r="BHR36" s="7"/>
      <c r="BHS36" s="7"/>
      <c r="BHT36" s="7"/>
      <c r="BHU36" s="7"/>
      <c r="BHV36" s="7"/>
      <c r="BHW36" s="7"/>
      <c r="BHX36" s="7"/>
      <c r="BHY36" s="7"/>
      <c r="BHZ36" s="7"/>
      <c r="BIA36" s="7"/>
      <c r="BIB36" s="7"/>
      <c r="BIC36" s="7"/>
      <c r="BID36" s="7"/>
      <c r="BIE36" s="7"/>
      <c r="BIF36" s="7"/>
      <c r="BIG36" s="7"/>
      <c r="BIH36" s="7"/>
      <c r="BII36" s="7"/>
      <c r="BIJ36" s="7"/>
      <c r="BIK36" s="7"/>
      <c r="BIL36" s="7"/>
      <c r="BIM36" s="7"/>
      <c r="BIN36" s="7"/>
      <c r="BIO36" s="7"/>
      <c r="BIP36" s="7"/>
      <c r="BIQ36" s="7"/>
      <c r="BIR36" s="7"/>
      <c r="BIS36" s="7"/>
      <c r="BIT36" s="7"/>
      <c r="BIU36" s="7"/>
      <c r="BIV36" s="7"/>
      <c r="BIW36" s="7"/>
      <c r="BIX36" s="7"/>
      <c r="BIY36" s="7"/>
      <c r="BIZ36" s="7"/>
      <c r="BJA36" s="7"/>
      <c r="BJB36" s="7"/>
      <c r="BJC36" s="7"/>
      <c r="BJD36" s="7"/>
      <c r="BJE36" s="7"/>
      <c r="BJF36" s="7"/>
      <c r="BJG36" s="7"/>
      <c r="BJH36" s="7"/>
      <c r="BJI36" s="7"/>
      <c r="BJJ36" s="7"/>
      <c r="BJK36" s="7"/>
      <c r="BJL36" s="7"/>
      <c r="BJM36" s="7"/>
      <c r="BJN36" s="7"/>
      <c r="BJO36" s="7"/>
      <c r="BJP36" s="7"/>
      <c r="BJQ36" s="7"/>
      <c r="BJR36" s="7"/>
      <c r="BJS36" s="7"/>
      <c r="BJT36" s="7"/>
      <c r="BJU36" s="7"/>
      <c r="BJV36" s="7"/>
      <c r="BJW36" s="7"/>
      <c r="BJX36" s="7"/>
      <c r="BJY36" s="7"/>
      <c r="BJZ36" s="7"/>
      <c r="BKA36" s="7"/>
      <c r="BKB36" s="7"/>
      <c r="BKC36" s="7"/>
      <c r="BKD36" s="7"/>
      <c r="BKE36" s="7"/>
      <c r="BKF36" s="7"/>
      <c r="BKG36" s="7"/>
      <c r="BKH36" s="7"/>
      <c r="BKI36" s="7"/>
      <c r="BKJ36" s="7"/>
      <c r="BKK36" s="7"/>
      <c r="BKL36" s="7"/>
      <c r="BKM36" s="7"/>
      <c r="BKN36" s="7"/>
      <c r="BKO36" s="7"/>
      <c r="BKP36" s="7"/>
      <c r="BKQ36" s="7"/>
      <c r="BKR36" s="7"/>
      <c r="BKS36" s="7"/>
      <c r="BKT36" s="7"/>
      <c r="BKU36" s="7"/>
      <c r="BKV36" s="7"/>
      <c r="BKW36" s="7"/>
      <c r="BKX36" s="7"/>
      <c r="BKY36" s="7"/>
      <c r="BKZ36" s="7"/>
      <c r="BLA36" s="7"/>
      <c r="BLB36" s="7"/>
      <c r="BLC36" s="7"/>
      <c r="BLD36" s="7"/>
      <c r="BLE36" s="7"/>
      <c r="BLF36" s="7"/>
      <c r="BLG36" s="7"/>
      <c r="BLH36" s="7"/>
      <c r="BLI36" s="7"/>
      <c r="BLJ36" s="7"/>
      <c r="BLK36" s="7"/>
      <c r="BLL36" s="7"/>
      <c r="BLM36" s="7"/>
      <c r="BLN36" s="7"/>
      <c r="BLO36" s="7"/>
      <c r="BLP36" s="7"/>
      <c r="BLQ36" s="7"/>
      <c r="BLR36" s="7"/>
      <c r="BLS36" s="7"/>
      <c r="BLT36" s="7"/>
      <c r="BLU36" s="7"/>
      <c r="BLV36" s="7"/>
      <c r="BLW36" s="7"/>
      <c r="BLX36" s="7"/>
      <c r="BLY36" s="7"/>
      <c r="BLZ36" s="7"/>
      <c r="BMA36" s="7"/>
      <c r="BMB36" s="7"/>
      <c r="BMC36" s="7"/>
      <c r="BMD36" s="7"/>
      <c r="BME36" s="7"/>
      <c r="BMF36" s="7"/>
      <c r="BMG36" s="7"/>
      <c r="BMH36" s="7"/>
      <c r="BMI36" s="7"/>
      <c r="BMJ36" s="7"/>
      <c r="BMK36" s="7"/>
      <c r="BML36" s="7"/>
      <c r="BMM36" s="7"/>
      <c r="BMN36" s="7"/>
      <c r="BMO36" s="7"/>
      <c r="BMP36" s="7"/>
      <c r="BMQ36" s="7"/>
      <c r="BMR36" s="7"/>
      <c r="BMS36" s="7"/>
      <c r="BMT36" s="7"/>
      <c r="BMU36" s="7"/>
      <c r="BMV36" s="7"/>
      <c r="BMW36" s="7"/>
      <c r="BMX36" s="7"/>
      <c r="BMY36" s="7"/>
      <c r="BMZ36" s="7"/>
      <c r="BNA36" s="7"/>
      <c r="BNB36" s="7"/>
      <c r="BNC36" s="7"/>
      <c r="BND36" s="7"/>
      <c r="BNE36" s="7"/>
      <c r="BNF36" s="7"/>
      <c r="BNG36" s="7"/>
      <c r="BNH36" s="7"/>
      <c r="BNI36" s="7"/>
      <c r="BNJ36" s="7"/>
      <c r="BNK36" s="7"/>
      <c r="BNL36" s="7"/>
      <c r="BNM36" s="7"/>
      <c r="BNN36" s="7"/>
      <c r="BNO36" s="7"/>
      <c r="BNP36" s="7"/>
      <c r="BNQ36" s="7"/>
      <c r="BNR36" s="7"/>
      <c r="BNS36" s="7"/>
      <c r="BNT36" s="7"/>
      <c r="BNU36" s="7"/>
      <c r="BNV36" s="7"/>
      <c r="BNW36" s="7"/>
      <c r="BNX36" s="7"/>
      <c r="BNY36" s="7"/>
      <c r="BNZ36" s="7"/>
      <c r="BOA36" s="7"/>
      <c r="BOB36" s="7"/>
      <c r="BOC36" s="7"/>
      <c r="BOD36" s="7"/>
      <c r="BOE36" s="7"/>
      <c r="BOF36" s="7"/>
      <c r="BOG36" s="7"/>
      <c r="BOH36" s="7"/>
      <c r="BOI36" s="7"/>
      <c r="BOJ36" s="7"/>
      <c r="BOK36" s="7"/>
      <c r="BOL36" s="7"/>
      <c r="BOM36" s="7"/>
      <c r="BON36" s="7"/>
      <c r="BOO36" s="7"/>
      <c r="BOP36" s="7"/>
      <c r="BOQ36" s="7"/>
      <c r="BOR36" s="7"/>
      <c r="BOS36" s="7"/>
      <c r="BOT36" s="7"/>
      <c r="BOU36" s="7"/>
      <c r="BOV36" s="7"/>
      <c r="BOW36" s="7"/>
      <c r="BOX36" s="7"/>
      <c r="BOY36" s="7"/>
      <c r="BOZ36" s="7"/>
      <c r="BPA36" s="7"/>
      <c r="BPB36" s="7"/>
      <c r="BPC36" s="7"/>
      <c r="BPD36" s="7"/>
      <c r="BPE36" s="7"/>
      <c r="BPF36" s="7"/>
      <c r="BPG36" s="7"/>
      <c r="BPH36" s="7"/>
      <c r="BPI36" s="7"/>
      <c r="BPJ36" s="7"/>
      <c r="BPK36" s="7"/>
      <c r="BPL36" s="7"/>
      <c r="BPM36" s="7"/>
      <c r="BPN36" s="7"/>
      <c r="BPO36" s="7"/>
      <c r="BPP36" s="7"/>
      <c r="BPQ36" s="7"/>
      <c r="BPR36" s="7"/>
      <c r="BPS36" s="7"/>
      <c r="BPT36" s="7"/>
      <c r="BPU36" s="7"/>
      <c r="BPV36" s="7"/>
      <c r="BPW36" s="7"/>
      <c r="BPX36" s="7"/>
      <c r="BPY36" s="7"/>
      <c r="BPZ36" s="7"/>
      <c r="BQA36" s="7"/>
      <c r="BQB36" s="7"/>
      <c r="BQC36" s="7"/>
      <c r="BQD36" s="7"/>
      <c r="BQE36" s="7"/>
      <c r="BQF36" s="7"/>
      <c r="BQG36" s="7"/>
      <c r="BQH36" s="7"/>
      <c r="BQI36" s="7"/>
      <c r="BQJ36" s="7"/>
      <c r="BQK36" s="7"/>
      <c r="BQL36" s="7"/>
      <c r="BQM36" s="7"/>
      <c r="BQN36" s="7"/>
      <c r="BQO36" s="7"/>
      <c r="BQP36" s="7"/>
      <c r="BQQ36" s="7"/>
      <c r="BQR36" s="7"/>
      <c r="BQS36" s="7"/>
      <c r="BQT36" s="7"/>
      <c r="BQU36" s="7"/>
      <c r="BQV36" s="7"/>
      <c r="BQW36" s="7"/>
      <c r="BQX36" s="7"/>
      <c r="BQY36" s="7"/>
      <c r="BQZ36" s="7"/>
      <c r="BRA36" s="7"/>
      <c r="BRB36" s="7"/>
      <c r="BRC36" s="7"/>
      <c r="BRD36" s="7"/>
      <c r="BRE36" s="7"/>
      <c r="BRF36" s="7"/>
      <c r="BRG36" s="7"/>
      <c r="BRH36" s="7"/>
      <c r="BRI36" s="7"/>
      <c r="BRJ36" s="7"/>
      <c r="BRK36" s="7"/>
      <c r="BRL36" s="7"/>
      <c r="BRM36" s="7"/>
      <c r="BRN36" s="7"/>
      <c r="BRO36" s="7"/>
      <c r="BRP36" s="7"/>
      <c r="BRQ36" s="7"/>
      <c r="BRR36" s="7"/>
      <c r="BRS36" s="7"/>
      <c r="BRT36" s="7"/>
      <c r="BRU36" s="7"/>
      <c r="BRV36" s="7"/>
      <c r="BRW36" s="7"/>
      <c r="BRX36" s="7"/>
      <c r="BRY36" s="7"/>
      <c r="BRZ36" s="7"/>
      <c r="BSA36" s="7"/>
      <c r="BSB36" s="7"/>
      <c r="BSC36" s="7"/>
      <c r="BSD36" s="7"/>
      <c r="BSE36" s="7"/>
      <c r="BSF36" s="7"/>
      <c r="BSG36" s="7"/>
      <c r="BSH36" s="7"/>
      <c r="BSI36" s="7"/>
      <c r="BSJ36" s="7"/>
      <c r="BSK36" s="7"/>
      <c r="BSL36" s="7"/>
      <c r="BSM36" s="7"/>
      <c r="BSN36" s="7"/>
      <c r="BSO36" s="7"/>
      <c r="BSP36" s="7"/>
      <c r="BSQ36" s="7"/>
      <c r="BSR36" s="7"/>
      <c r="BSS36" s="7"/>
      <c r="BST36" s="7"/>
      <c r="BSU36" s="7"/>
      <c r="BSV36" s="7"/>
      <c r="BSW36" s="7"/>
      <c r="BSX36" s="7"/>
      <c r="BSY36" s="7"/>
      <c r="BSZ36" s="7"/>
      <c r="BTA36" s="7"/>
      <c r="BTB36" s="7"/>
      <c r="BTC36" s="7"/>
      <c r="BTD36" s="7"/>
      <c r="BTE36" s="7"/>
      <c r="BTF36" s="7"/>
      <c r="BTG36" s="7"/>
      <c r="BTH36" s="7"/>
      <c r="BTI36" s="7"/>
      <c r="BTJ36" s="7"/>
      <c r="BTK36" s="7"/>
      <c r="BTL36" s="7"/>
      <c r="BTM36" s="7"/>
      <c r="BTN36" s="7"/>
      <c r="BTO36" s="7"/>
      <c r="BTP36" s="7"/>
      <c r="BTQ36" s="7"/>
      <c r="BTR36" s="7"/>
      <c r="BTS36" s="7"/>
      <c r="BTT36" s="7"/>
      <c r="BTU36" s="7"/>
      <c r="BTV36" s="7"/>
      <c r="BTW36" s="7"/>
      <c r="BTX36" s="7"/>
      <c r="BTY36" s="7"/>
      <c r="BTZ36" s="7"/>
      <c r="BUA36" s="7"/>
      <c r="BUB36" s="7"/>
      <c r="BUC36" s="7"/>
      <c r="BUD36" s="7"/>
      <c r="BUE36" s="7"/>
      <c r="BUF36" s="7"/>
      <c r="BUG36" s="7"/>
      <c r="BUH36" s="7"/>
      <c r="BUI36" s="7"/>
      <c r="BUJ36" s="7"/>
      <c r="BUK36" s="7"/>
      <c r="BUL36" s="7"/>
      <c r="BUM36" s="7"/>
      <c r="BUN36" s="7"/>
      <c r="BUO36" s="7"/>
      <c r="BUP36" s="7"/>
      <c r="BUQ36" s="7"/>
      <c r="BUR36" s="7"/>
      <c r="BUS36" s="7"/>
      <c r="BUT36" s="7"/>
      <c r="BUU36" s="7"/>
      <c r="BUV36" s="7"/>
      <c r="BUW36" s="7"/>
      <c r="BUX36" s="7"/>
      <c r="BUY36" s="7"/>
      <c r="BUZ36" s="7"/>
      <c r="BVA36" s="7"/>
      <c r="BVB36" s="7"/>
      <c r="BVC36" s="7"/>
      <c r="BVD36" s="7"/>
      <c r="BVE36" s="7"/>
      <c r="BVF36" s="7"/>
      <c r="BVG36" s="7"/>
      <c r="BVH36" s="7"/>
      <c r="BVI36" s="7"/>
      <c r="BVJ36" s="7"/>
      <c r="BVK36" s="7"/>
      <c r="BVL36" s="7"/>
      <c r="BVM36" s="7"/>
      <c r="BVN36" s="7"/>
      <c r="BVO36" s="7"/>
      <c r="BVP36" s="7"/>
      <c r="BVQ36" s="7"/>
      <c r="BVR36" s="7"/>
      <c r="BVS36" s="7"/>
      <c r="BVT36" s="7"/>
      <c r="BVU36" s="7"/>
      <c r="BVV36" s="7"/>
      <c r="BVW36" s="7"/>
      <c r="BVX36" s="7"/>
      <c r="BVY36" s="7"/>
      <c r="BVZ36" s="7"/>
      <c r="BWA36" s="7"/>
      <c r="BWB36" s="7"/>
      <c r="BWC36" s="7"/>
      <c r="BWD36" s="7"/>
      <c r="BWE36" s="7"/>
      <c r="BWF36" s="7"/>
      <c r="BWG36" s="7"/>
      <c r="BWH36" s="7"/>
      <c r="BWI36" s="7"/>
      <c r="BWJ36" s="7"/>
      <c r="BWK36" s="7"/>
      <c r="BWL36" s="7"/>
      <c r="BWM36" s="7"/>
      <c r="BWN36" s="7"/>
      <c r="BWO36" s="7"/>
      <c r="BWP36" s="7"/>
      <c r="BWQ36" s="7"/>
      <c r="BWR36" s="7"/>
      <c r="BWS36" s="7"/>
      <c r="BWT36" s="7"/>
      <c r="BWU36" s="7"/>
      <c r="BWV36" s="7"/>
      <c r="BWW36" s="7"/>
      <c r="BWX36" s="7"/>
      <c r="BWY36" s="7"/>
      <c r="BWZ36" s="7"/>
      <c r="BXA36" s="7"/>
      <c r="BXB36" s="7"/>
      <c r="BXC36" s="7"/>
      <c r="BXD36" s="7"/>
      <c r="BXE36" s="7"/>
      <c r="BXF36" s="7"/>
      <c r="BXG36" s="7"/>
      <c r="BXH36" s="7"/>
      <c r="BXI36" s="7"/>
      <c r="BXJ36" s="7"/>
      <c r="BXK36" s="7"/>
      <c r="BXL36" s="7"/>
      <c r="BXM36" s="7"/>
      <c r="BXN36" s="7"/>
      <c r="BXO36" s="7"/>
      <c r="BXP36" s="7"/>
      <c r="BXQ36" s="7"/>
      <c r="BXR36" s="7"/>
      <c r="BXS36" s="7"/>
      <c r="BXT36" s="7"/>
      <c r="BXU36" s="7"/>
      <c r="BXV36" s="7"/>
      <c r="BXW36" s="7"/>
      <c r="BXX36" s="7"/>
      <c r="BXY36" s="7"/>
      <c r="BXZ36" s="7"/>
      <c r="BYA36" s="7"/>
      <c r="BYB36" s="7"/>
      <c r="BYC36" s="7"/>
      <c r="BYD36" s="7"/>
      <c r="BYE36" s="7"/>
      <c r="BYF36" s="7"/>
      <c r="BYG36" s="7"/>
      <c r="BYH36" s="7"/>
      <c r="BYI36" s="7"/>
      <c r="BYJ36" s="7"/>
      <c r="BYK36" s="7"/>
      <c r="BYL36" s="7"/>
      <c r="BYM36" s="7"/>
      <c r="BYN36" s="7"/>
      <c r="BYO36" s="7"/>
      <c r="BYP36" s="7"/>
      <c r="BYQ36" s="7"/>
      <c r="BYR36" s="7"/>
      <c r="BYS36" s="7"/>
      <c r="BYT36" s="7"/>
      <c r="BYU36" s="7"/>
      <c r="BYV36" s="7"/>
      <c r="BYW36" s="7"/>
      <c r="BYX36" s="7"/>
      <c r="BYY36" s="7"/>
      <c r="BYZ36" s="7"/>
      <c r="BZA36" s="7"/>
      <c r="BZB36" s="7"/>
      <c r="BZC36" s="7"/>
      <c r="BZD36" s="7"/>
      <c r="BZE36" s="7"/>
      <c r="BZF36" s="7"/>
      <c r="BZG36" s="7"/>
      <c r="BZH36" s="7"/>
      <c r="BZI36" s="7"/>
      <c r="BZJ36" s="7"/>
      <c r="BZK36" s="7"/>
      <c r="BZL36" s="7"/>
      <c r="BZM36" s="7"/>
      <c r="BZN36" s="7"/>
      <c r="BZO36" s="7"/>
      <c r="BZP36" s="7"/>
      <c r="BZQ36" s="7"/>
      <c r="BZR36" s="7"/>
      <c r="BZS36" s="7"/>
      <c r="BZT36" s="7"/>
      <c r="BZU36" s="7"/>
      <c r="BZV36" s="7"/>
      <c r="BZW36" s="7"/>
      <c r="BZX36" s="7"/>
      <c r="BZY36" s="7"/>
      <c r="BZZ36" s="7"/>
      <c r="CAA36" s="7"/>
      <c r="CAB36" s="7"/>
      <c r="CAC36" s="7"/>
      <c r="CAD36" s="7"/>
      <c r="CAE36" s="7"/>
      <c r="CAF36" s="7"/>
      <c r="CAG36" s="7"/>
      <c r="CAH36" s="7"/>
      <c r="CAI36" s="7"/>
      <c r="CAJ36" s="7"/>
      <c r="CAK36" s="7"/>
      <c r="CAL36" s="7"/>
      <c r="CAM36" s="7"/>
      <c r="CAN36" s="7"/>
      <c r="CAO36" s="7"/>
      <c r="CAP36" s="7"/>
      <c r="CAQ36" s="7"/>
      <c r="CAR36" s="7"/>
      <c r="CAS36" s="7"/>
      <c r="CAT36" s="7"/>
      <c r="CAU36" s="7"/>
      <c r="CAV36" s="7"/>
      <c r="CAW36" s="7"/>
      <c r="CAX36" s="7"/>
      <c r="CAY36" s="7"/>
      <c r="CAZ36" s="7"/>
      <c r="CBA36" s="7"/>
      <c r="CBB36" s="7"/>
      <c r="CBC36" s="7"/>
      <c r="CBD36" s="7"/>
      <c r="CBE36" s="7"/>
      <c r="CBF36" s="7"/>
      <c r="CBG36" s="7"/>
      <c r="CBH36" s="7"/>
      <c r="CBI36" s="7"/>
      <c r="CBJ36" s="7"/>
      <c r="CBK36" s="7"/>
      <c r="CBL36" s="7"/>
      <c r="CBM36" s="7"/>
      <c r="CBN36" s="7"/>
      <c r="CBO36" s="7"/>
      <c r="CBP36" s="7"/>
      <c r="CBQ36" s="7"/>
      <c r="CBR36" s="7"/>
      <c r="CBS36" s="7"/>
      <c r="CBT36" s="7"/>
      <c r="CBU36" s="7"/>
      <c r="CBV36" s="7"/>
      <c r="CBW36" s="7"/>
      <c r="CBX36" s="7"/>
      <c r="CBY36" s="7"/>
      <c r="CBZ36" s="7"/>
      <c r="CCA36" s="7"/>
      <c r="CCB36" s="7"/>
      <c r="CCC36" s="7"/>
      <c r="CCD36" s="7"/>
      <c r="CCE36" s="7"/>
      <c r="CCF36" s="7"/>
      <c r="CCG36" s="7"/>
      <c r="CCH36" s="7"/>
      <c r="CCI36" s="7"/>
      <c r="CCJ36" s="7"/>
      <c r="CCK36" s="7"/>
      <c r="CCL36" s="7"/>
      <c r="CCM36" s="7"/>
      <c r="CCN36" s="7"/>
      <c r="CCO36" s="7"/>
      <c r="CCP36" s="7"/>
      <c r="CCQ36" s="7"/>
      <c r="CCR36" s="7"/>
      <c r="CCS36" s="7"/>
      <c r="CCT36" s="7"/>
      <c r="CCU36" s="7"/>
      <c r="CCV36" s="7"/>
      <c r="CCW36" s="7"/>
      <c r="CCX36" s="7"/>
      <c r="CCY36" s="7"/>
      <c r="CCZ36" s="7"/>
      <c r="CDA36" s="7"/>
      <c r="CDB36" s="7"/>
      <c r="CDC36" s="7"/>
      <c r="CDD36" s="7"/>
      <c r="CDE36" s="7"/>
      <c r="CDF36" s="7"/>
      <c r="CDG36" s="7"/>
      <c r="CDH36" s="7"/>
      <c r="CDI36" s="7"/>
      <c r="CDJ36" s="7"/>
      <c r="CDK36" s="7"/>
      <c r="CDL36" s="7"/>
      <c r="CDM36" s="7"/>
      <c r="CDN36" s="7"/>
      <c r="CDO36" s="7"/>
      <c r="CDP36" s="7"/>
      <c r="CDQ36" s="7"/>
      <c r="CDR36" s="7"/>
      <c r="CDS36" s="7"/>
      <c r="CDT36" s="7"/>
      <c r="CDU36" s="7"/>
      <c r="CDV36" s="7"/>
      <c r="CDW36" s="7"/>
      <c r="CDX36" s="7"/>
      <c r="CDY36" s="7"/>
      <c r="CDZ36" s="7"/>
      <c r="CEA36" s="7"/>
      <c r="CEB36" s="7"/>
      <c r="CEC36" s="7"/>
      <c r="CED36" s="7"/>
      <c r="CEE36" s="7"/>
      <c r="CEF36" s="7"/>
      <c r="CEG36" s="7"/>
      <c r="CEH36" s="7"/>
      <c r="CEI36" s="7"/>
      <c r="CEJ36" s="7"/>
      <c r="CEK36" s="7"/>
      <c r="CEL36" s="7"/>
      <c r="CEM36" s="7"/>
      <c r="CEN36" s="7"/>
      <c r="CEO36" s="7"/>
      <c r="CEP36" s="7"/>
      <c r="CEQ36" s="7"/>
      <c r="CER36" s="7"/>
      <c r="CES36" s="7"/>
      <c r="CET36" s="7"/>
      <c r="CEU36" s="7"/>
      <c r="CEV36" s="7"/>
      <c r="CEW36" s="7"/>
      <c r="CEX36" s="7"/>
      <c r="CEY36" s="7"/>
      <c r="CEZ36" s="7"/>
      <c r="CFA36" s="7"/>
      <c r="CFB36" s="7"/>
      <c r="CFC36" s="7"/>
      <c r="CFD36" s="7"/>
      <c r="CFE36" s="7"/>
      <c r="CFF36" s="7"/>
      <c r="CFG36" s="7"/>
      <c r="CFH36" s="7"/>
      <c r="CFI36" s="7"/>
      <c r="CFJ36" s="7"/>
      <c r="CFK36" s="7"/>
      <c r="CFL36" s="7"/>
      <c r="CFM36" s="7"/>
      <c r="CFN36" s="7"/>
      <c r="CFO36" s="7"/>
      <c r="CFP36" s="7"/>
      <c r="CFQ36" s="7"/>
      <c r="CFR36" s="7"/>
      <c r="CFS36" s="7"/>
      <c r="CFT36" s="7"/>
      <c r="CFU36" s="7"/>
      <c r="CFV36" s="7"/>
      <c r="CFW36" s="7"/>
      <c r="CFX36" s="7"/>
      <c r="CFY36" s="7"/>
      <c r="CFZ36" s="7"/>
      <c r="CGA36" s="7"/>
      <c r="CGB36" s="7"/>
      <c r="CGC36" s="7"/>
      <c r="CGD36" s="7"/>
      <c r="CGE36" s="7"/>
      <c r="CGF36" s="7"/>
      <c r="CGG36" s="7"/>
      <c r="CGH36" s="7"/>
      <c r="CGI36" s="7"/>
      <c r="CGJ36" s="7"/>
      <c r="CGK36" s="7"/>
      <c r="CGL36" s="7"/>
      <c r="CGM36" s="7"/>
      <c r="CGN36" s="7"/>
      <c r="CGO36" s="7"/>
      <c r="CGP36" s="7"/>
      <c r="CGQ36" s="7"/>
      <c r="CGR36" s="7"/>
      <c r="CGS36" s="7"/>
      <c r="CGT36" s="7"/>
      <c r="CGU36" s="7"/>
      <c r="CGV36" s="7"/>
      <c r="CGW36" s="7"/>
      <c r="CGX36" s="7"/>
      <c r="CGY36" s="7"/>
      <c r="CGZ36" s="7"/>
      <c r="CHA36" s="7"/>
      <c r="CHB36" s="7"/>
      <c r="CHC36" s="7"/>
      <c r="CHD36" s="7"/>
      <c r="CHE36" s="7"/>
      <c r="CHF36" s="7"/>
      <c r="CHG36" s="7"/>
      <c r="CHH36" s="7"/>
      <c r="CHI36" s="7"/>
      <c r="CHJ36" s="7"/>
      <c r="CHK36" s="7"/>
      <c r="CHL36" s="7"/>
      <c r="CHM36" s="7"/>
      <c r="CHN36" s="7"/>
      <c r="CHO36" s="7"/>
      <c r="CHP36" s="7"/>
      <c r="CHQ36" s="7"/>
      <c r="CHR36" s="7"/>
      <c r="CHS36" s="7"/>
      <c r="CHT36" s="7"/>
      <c r="CHU36" s="7"/>
      <c r="CHV36" s="7"/>
      <c r="CHW36" s="7"/>
      <c r="CHX36" s="7"/>
      <c r="CHY36" s="7"/>
      <c r="CHZ36" s="7"/>
      <c r="CIA36" s="7"/>
      <c r="CIB36" s="7"/>
      <c r="CIC36" s="7"/>
      <c r="CID36" s="7"/>
      <c r="CIE36" s="7"/>
      <c r="CIF36" s="7"/>
      <c r="CIG36" s="7"/>
      <c r="CIH36" s="7"/>
      <c r="CII36" s="7"/>
      <c r="CIJ36" s="7"/>
      <c r="CIK36" s="7"/>
      <c r="CIL36" s="7"/>
      <c r="CIM36" s="7"/>
      <c r="CIN36" s="7"/>
      <c r="CIO36" s="7"/>
      <c r="CIP36" s="7"/>
      <c r="CIQ36" s="7"/>
      <c r="CIR36" s="7"/>
      <c r="CIS36" s="7"/>
      <c r="CIT36" s="7"/>
      <c r="CIU36" s="7"/>
      <c r="CIV36" s="7"/>
      <c r="CIW36" s="7"/>
      <c r="CIX36" s="7"/>
      <c r="CIY36" s="7"/>
      <c r="CIZ36" s="7"/>
      <c r="CJA36" s="7"/>
      <c r="CJB36" s="7"/>
      <c r="CJC36" s="7"/>
      <c r="CJD36" s="7"/>
      <c r="CJE36" s="7"/>
      <c r="CJF36" s="7"/>
      <c r="CJG36" s="7"/>
      <c r="CJH36" s="7"/>
      <c r="CJI36" s="7"/>
      <c r="CJJ36" s="7"/>
      <c r="CJK36" s="7"/>
      <c r="CJL36" s="7"/>
      <c r="CJM36" s="7"/>
      <c r="CJN36" s="7"/>
      <c r="CJO36" s="7"/>
      <c r="CJP36" s="7"/>
      <c r="CJQ36" s="7"/>
      <c r="CJR36" s="7"/>
      <c r="CJS36" s="7"/>
      <c r="CJT36" s="7"/>
      <c r="CJU36" s="7"/>
      <c r="CJV36" s="7"/>
      <c r="CJW36" s="7"/>
      <c r="CJX36" s="7"/>
      <c r="CJY36" s="7"/>
      <c r="CJZ36" s="7"/>
      <c r="CKA36" s="7"/>
      <c r="CKB36" s="7"/>
      <c r="CKC36" s="7"/>
      <c r="CKD36" s="7"/>
      <c r="CKE36" s="7"/>
      <c r="CKF36" s="7"/>
      <c r="CKG36" s="7"/>
      <c r="CKH36" s="7"/>
      <c r="CKI36" s="7"/>
      <c r="CKJ36" s="7"/>
      <c r="CKK36" s="7"/>
      <c r="CKL36" s="7"/>
      <c r="CKM36" s="7"/>
      <c r="CKN36" s="7"/>
      <c r="CKO36" s="7"/>
      <c r="CKP36" s="7"/>
      <c r="CKQ36" s="7"/>
      <c r="CKR36" s="7"/>
      <c r="CKS36" s="7"/>
      <c r="CKT36" s="7"/>
      <c r="CKU36" s="7"/>
      <c r="CKV36" s="7"/>
      <c r="CKW36" s="7"/>
      <c r="CKX36" s="7"/>
      <c r="CKY36" s="7"/>
      <c r="CKZ36" s="7"/>
      <c r="CLA36" s="7"/>
      <c r="CLB36" s="7"/>
      <c r="CLC36" s="7"/>
      <c r="CLD36" s="7"/>
      <c r="CLE36" s="7"/>
      <c r="CLF36" s="7"/>
      <c r="CLG36" s="7"/>
      <c r="CLH36" s="7"/>
      <c r="CLI36" s="7"/>
      <c r="CLJ36" s="7"/>
      <c r="CLK36" s="7"/>
      <c r="CLL36" s="7"/>
      <c r="CLM36" s="7"/>
      <c r="CLN36" s="7"/>
      <c r="CLO36" s="7"/>
      <c r="CLP36" s="7"/>
      <c r="CLQ36" s="7"/>
      <c r="CLR36" s="7"/>
      <c r="CLS36" s="7"/>
      <c r="CLT36" s="7"/>
      <c r="CLU36" s="7"/>
      <c r="CLV36" s="7"/>
      <c r="CLW36" s="7"/>
      <c r="CLX36" s="7"/>
      <c r="CLY36" s="7"/>
      <c r="CLZ36" s="7"/>
      <c r="CMA36" s="7"/>
      <c r="CMB36" s="7"/>
      <c r="CMC36" s="7"/>
      <c r="CMD36" s="7"/>
      <c r="CME36" s="7"/>
      <c r="CMF36" s="7"/>
      <c r="CMG36" s="7"/>
      <c r="CMH36" s="7"/>
      <c r="CMI36" s="7"/>
      <c r="CMJ36" s="7"/>
      <c r="CMK36" s="7"/>
      <c r="CML36" s="7"/>
      <c r="CMM36" s="7"/>
      <c r="CMN36" s="7"/>
      <c r="CMO36" s="7"/>
      <c r="CMP36" s="7"/>
      <c r="CMQ36" s="7"/>
      <c r="CMR36" s="7"/>
      <c r="CMS36" s="7"/>
      <c r="CMT36" s="7"/>
      <c r="CMU36" s="7"/>
      <c r="CMV36" s="7"/>
      <c r="CMW36" s="7"/>
      <c r="CMX36" s="7"/>
      <c r="CMY36" s="7"/>
      <c r="CMZ36" s="7"/>
      <c r="CNA36" s="7"/>
      <c r="CNB36" s="7"/>
      <c r="CNC36" s="7"/>
      <c r="CND36" s="7"/>
      <c r="CNE36" s="7"/>
      <c r="CNF36" s="7"/>
      <c r="CNG36" s="7"/>
      <c r="CNH36" s="7"/>
      <c r="CNI36" s="7"/>
      <c r="CNJ36" s="7"/>
      <c r="CNK36" s="7"/>
      <c r="CNL36" s="7"/>
      <c r="CNM36" s="7"/>
      <c r="CNN36" s="7"/>
      <c r="CNO36" s="7"/>
      <c r="CNP36" s="7"/>
      <c r="CNQ36" s="7"/>
      <c r="CNR36" s="7"/>
      <c r="CNS36" s="7"/>
      <c r="CNT36" s="7"/>
      <c r="CNU36" s="7"/>
      <c r="CNV36" s="7"/>
      <c r="CNW36" s="7"/>
      <c r="CNX36" s="7"/>
      <c r="CNY36" s="7"/>
      <c r="CNZ36" s="7"/>
      <c r="COA36" s="7"/>
      <c r="COB36" s="7"/>
      <c r="COC36" s="7"/>
      <c r="COD36" s="7"/>
      <c r="COE36" s="7"/>
      <c r="COF36" s="7"/>
      <c r="COG36" s="7"/>
      <c r="COH36" s="7"/>
      <c r="COI36" s="7"/>
      <c r="COJ36" s="7"/>
      <c r="COK36" s="7"/>
      <c r="COL36" s="7"/>
      <c r="COM36" s="7"/>
      <c r="CON36" s="7"/>
      <c r="COO36" s="7"/>
      <c r="COP36" s="7"/>
      <c r="COQ36" s="7"/>
      <c r="COR36" s="7"/>
      <c r="COS36" s="7"/>
      <c r="COT36" s="7"/>
      <c r="COU36" s="7"/>
      <c r="COV36" s="7"/>
      <c r="COW36" s="7"/>
      <c r="COX36" s="7"/>
      <c r="COY36" s="7"/>
      <c r="COZ36" s="7"/>
      <c r="CPA36" s="7"/>
      <c r="CPB36" s="7"/>
      <c r="CPC36" s="7"/>
      <c r="CPD36" s="7"/>
      <c r="CPE36" s="7"/>
      <c r="CPF36" s="7"/>
      <c r="CPG36" s="7"/>
      <c r="CPH36" s="7"/>
      <c r="CPI36" s="7"/>
      <c r="CPJ36" s="7"/>
      <c r="CPK36" s="7"/>
      <c r="CPL36" s="7"/>
      <c r="CPM36" s="7"/>
      <c r="CPN36" s="7"/>
      <c r="CPO36" s="7"/>
      <c r="CPP36" s="7"/>
      <c r="CPQ36" s="7"/>
      <c r="CPR36" s="7"/>
      <c r="CPS36" s="7"/>
      <c r="CPT36" s="7"/>
      <c r="CPU36" s="7"/>
      <c r="CPV36" s="7"/>
      <c r="CPW36" s="7"/>
      <c r="CPX36" s="7"/>
      <c r="CPY36" s="7"/>
      <c r="CPZ36" s="7"/>
      <c r="CQA36" s="7"/>
      <c r="CQB36" s="7"/>
      <c r="CQC36" s="7"/>
      <c r="CQD36" s="7"/>
      <c r="CQE36" s="7"/>
      <c r="CQF36" s="7"/>
      <c r="CQG36" s="7"/>
      <c r="CQH36" s="7"/>
      <c r="CQI36" s="7"/>
      <c r="CQJ36" s="7"/>
      <c r="CQK36" s="7"/>
      <c r="CQL36" s="7"/>
      <c r="CQM36" s="7"/>
      <c r="CQN36" s="7"/>
      <c r="CQO36" s="7"/>
      <c r="CQP36" s="7"/>
      <c r="CQQ36" s="7"/>
      <c r="CQR36" s="7"/>
      <c r="CQS36" s="7"/>
      <c r="CQT36" s="7"/>
      <c r="CQU36" s="7"/>
      <c r="CQV36" s="7"/>
      <c r="CQW36" s="7"/>
      <c r="CQX36" s="7"/>
      <c r="CQY36" s="7"/>
      <c r="CQZ36" s="7"/>
      <c r="CRA36" s="7"/>
      <c r="CRB36" s="7"/>
      <c r="CRC36" s="7"/>
      <c r="CRD36" s="7"/>
      <c r="CRE36" s="7"/>
      <c r="CRF36" s="7"/>
      <c r="CRG36" s="7"/>
      <c r="CRH36" s="7"/>
      <c r="CRI36" s="7"/>
      <c r="CRJ36" s="7"/>
      <c r="CRK36" s="7"/>
      <c r="CRL36" s="7"/>
      <c r="CRM36" s="7"/>
      <c r="CRN36" s="7"/>
      <c r="CRO36" s="7"/>
      <c r="CRP36" s="7"/>
      <c r="CRQ36" s="7"/>
      <c r="CRR36" s="7"/>
      <c r="CRS36" s="7"/>
      <c r="CRT36" s="7"/>
      <c r="CRU36" s="7"/>
      <c r="CRV36" s="7"/>
      <c r="CRW36" s="7"/>
      <c r="CRX36" s="7"/>
      <c r="CRY36" s="7"/>
      <c r="CRZ36" s="7"/>
      <c r="CSA36" s="7"/>
      <c r="CSB36" s="7"/>
      <c r="CSC36" s="7"/>
      <c r="CSD36" s="7"/>
      <c r="CSE36" s="7"/>
      <c r="CSF36" s="7"/>
      <c r="CSG36" s="7"/>
      <c r="CSH36" s="7"/>
      <c r="CSI36" s="7"/>
      <c r="CSJ36" s="7"/>
      <c r="CSK36" s="7"/>
      <c r="CSL36" s="7"/>
      <c r="CSM36" s="7"/>
      <c r="CSN36" s="7"/>
      <c r="CSO36" s="7"/>
      <c r="CSP36" s="7"/>
      <c r="CSQ36" s="7"/>
      <c r="CSR36" s="7"/>
      <c r="CSS36" s="7"/>
      <c r="CST36" s="7"/>
      <c r="CSU36" s="7"/>
      <c r="CSV36" s="7"/>
      <c r="CSW36" s="7"/>
      <c r="CSX36" s="7"/>
      <c r="CSY36" s="7"/>
      <c r="CSZ36" s="7"/>
      <c r="CTA36" s="7"/>
      <c r="CTB36" s="7"/>
      <c r="CTC36" s="7"/>
      <c r="CTD36" s="7"/>
      <c r="CTE36" s="7"/>
      <c r="CTF36" s="7"/>
      <c r="CTG36" s="7"/>
      <c r="CTH36" s="7"/>
      <c r="CTI36" s="7"/>
      <c r="CTJ36" s="7"/>
      <c r="CTK36" s="7"/>
      <c r="CTL36" s="7"/>
      <c r="CTM36" s="7"/>
      <c r="CTN36" s="7"/>
      <c r="CTO36" s="7"/>
      <c r="CTP36" s="7"/>
      <c r="CTQ36" s="7"/>
      <c r="CTR36" s="7"/>
      <c r="CTS36" s="7"/>
      <c r="CTT36" s="7"/>
      <c r="CTU36" s="7"/>
      <c r="CTV36" s="7"/>
      <c r="CTW36" s="7"/>
      <c r="CTX36" s="7"/>
      <c r="CTY36" s="7"/>
      <c r="CTZ36" s="7"/>
      <c r="CUA36" s="7"/>
      <c r="CUB36" s="7"/>
      <c r="CUC36" s="7"/>
      <c r="CUD36" s="7"/>
      <c r="CUE36" s="7"/>
      <c r="CUF36" s="7"/>
      <c r="CUG36" s="7"/>
      <c r="CUH36" s="7"/>
      <c r="CUI36" s="7"/>
      <c r="CUJ36" s="7"/>
      <c r="CUK36" s="7"/>
      <c r="CUL36" s="7"/>
      <c r="CUM36" s="7"/>
      <c r="CUN36" s="7"/>
      <c r="CUO36" s="7"/>
      <c r="CUP36" s="7"/>
      <c r="CUQ36" s="7"/>
      <c r="CUR36" s="7"/>
      <c r="CUS36" s="7"/>
      <c r="CUT36" s="7"/>
      <c r="CUU36" s="7"/>
      <c r="CUV36" s="7"/>
      <c r="CUW36" s="7"/>
      <c r="CUX36" s="7"/>
      <c r="CUY36" s="7"/>
      <c r="CUZ36" s="7"/>
      <c r="CVA36" s="7"/>
      <c r="CVB36" s="7"/>
      <c r="CVC36" s="7"/>
      <c r="CVD36" s="7"/>
      <c r="CVE36" s="7"/>
      <c r="CVF36" s="7"/>
      <c r="CVG36" s="7"/>
      <c r="CVH36" s="7"/>
      <c r="CVI36" s="7"/>
      <c r="CVJ36" s="7"/>
      <c r="CVK36" s="7"/>
      <c r="CVL36" s="7"/>
      <c r="CVM36" s="7"/>
      <c r="CVN36" s="7"/>
      <c r="CVO36" s="7"/>
      <c r="CVP36" s="7"/>
      <c r="CVQ36" s="7"/>
      <c r="CVR36" s="7"/>
      <c r="CVS36" s="7"/>
      <c r="CVT36" s="7"/>
      <c r="CVU36" s="7"/>
      <c r="CVV36" s="7"/>
      <c r="CVW36" s="7"/>
      <c r="CVX36" s="7"/>
      <c r="CVY36" s="7"/>
      <c r="CVZ36" s="7"/>
      <c r="CWA36" s="7"/>
      <c r="CWB36" s="7"/>
      <c r="CWC36" s="7"/>
      <c r="CWD36" s="7"/>
      <c r="CWE36" s="7"/>
      <c r="CWF36" s="7"/>
      <c r="CWG36" s="7"/>
      <c r="CWH36" s="7"/>
      <c r="CWI36" s="7"/>
      <c r="CWJ36" s="7"/>
      <c r="CWK36" s="7"/>
      <c r="CWL36" s="7"/>
      <c r="CWM36" s="7"/>
      <c r="CWN36" s="7"/>
      <c r="CWO36" s="7"/>
      <c r="CWP36" s="7"/>
      <c r="CWQ36" s="7"/>
      <c r="CWR36" s="7"/>
      <c r="CWS36" s="7"/>
      <c r="CWT36" s="7"/>
      <c r="CWU36" s="7"/>
      <c r="CWV36" s="7"/>
      <c r="CWW36" s="7"/>
      <c r="CWX36" s="7"/>
      <c r="CWY36" s="7"/>
      <c r="CWZ36" s="7"/>
      <c r="CXA36" s="7"/>
      <c r="CXB36" s="7"/>
      <c r="CXC36" s="7"/>
      <c r="CXD36" s="7"/>
      <c r="CXE36" s="7"/>
      <c r="CXF36" s="7"/>
      <c r="CXG36" s="7"/>
      <c r="CXH36" s="7"/>
      <c r="CXI36" s="7"/>
      <c r="CXJ36" s="7"/>
      <c r="CXK36" s="7"/>
      <c r="CXL36" s="7"/>
      <c r="CXM36" s="7"/>
      <c r="CXN36" s="7"/>
      <c r="CXO36" s="7"/>
      <c r="CXP36" s="7"/>
      <c r="CXQ36" s="7"/>
      <c r="CXR36" s="7"/>
      <c r="CXS36" s="7"/>
      <c r="CXT36" s="7"/>
      <c r="CXU36" s="7"/>
      <c r="CXV36" s="7"/>
      <c r="CXW36" s="7"/>
      <c r="CXX36" s="7"/>
      <c r="CXY36" s="7"/>
      <c r="CXZ36" s="7"/>
      <c r="CYA36" s="7"/>
      <c r="CYB36" s="7"/>
      <c r="CYC36" s="7"/>
      <c r="CYD36" s="7"/>
      <c r="CYE36" s="7"/>
      <c r="CYF36" s="7"/>
      <c r="CYG36" s="7"/>
      <c r="CYH36" s="7"/>
      <c r="CYI36" s="7"/>
      <c r="CYJ36" s="7"/>
      <c r="CYK36" s="7"/>
      <c r="CYL36" s="7"/>
      <c r="CYM36" s="7"/>
      <c r="CYN36" s="7"/>
      <c r="CYO36" s="7"/>
      <c r="CYP36" s="7"/>
      <c r="CYQ36" s="7"/>
      <c r="CYR36" s="7"/>
      <c r="CYS36" s="7"/>
      <c r="CYT36" s="7"/>
      <c r="CYU36" s="7"/>
      <c r="CYV36" s="7"/>
      <c r="CYW36" s="7"/>
      <c r="CYX36" s="7"/>
      <c r="CYY36" s="7"/>
      <c r="CYZ36" s="7"/>
      <c r="CZA36" s="7"/>
      <c r="CZB36" s="7"/>
      <c r="CZC36" s="7"/>
      <c r="CZD36" s="7"/>
      <c r="CZE36" s="7"/>
      <c r="CZF36" s="7"/>
      <c r="CZG36" s="7"/>
      <c r="CZH36" s="7"/>
      <c r="CZI36" s="7"/>
      <c r="CZJ36" s="7"/>
      <c r="CZK36" s="7"/>
      <c r="CZL36" s="7"/>
      <c r="CZM36" s="7"/>
      <c r="CZN36" s="7"/>
      <c r="CZO36" s="7"/>
      <c r="CZP36" s="7"/>
      <c r="CZQ36" s="7"/>
      <c r="CZR36" s="7"/>
      <c r="CZS36" s="7"/>
      <c r="CZT36" s="7"/>
      <c r="CZU36" s="7"/>
      <c r="CZV36" s="7"/>
      <c r="CZW36" s="7"/>
      <c r="CZX36" s="7"/>
      <c r="CZY36" s="7"/>
      <c r="CZZ36" s="7"/>
      <c r="DAA36" s="7"/>
      <c r="DAB36" s="7"/>
      <c r="DAC36" s="7"/>
      <c r="DAD36" s="7"/>
      <c r="DAE36" s="7"/>
      <c r="DAF36" s="7"/>
      <c r="DAG36" s="7"/>
      <c r="DAH36" s="7"/>
      <c r="DAI36" s="7"/>
      <c r="DAJ36" s="7"/>
      <c r="DAK36" s="7"/>
      <c r="DAL36" s="7"/>
      <c r="DAM36" s="7"/>
      <c r="DAN36" s="7"/>
      <c r="DAO36" s="7"/>
      <c r="DAP36" s="7"/>
      <c r="DAQ36" s="7"/>
      <c r="DAR36" s="7"/>
      <c r="DAS36" s="7"/>
      <c r="DAT36" s="7"/>
      <c r="DAU36" s="7"/>
      <c r="DAV36" s="7"/>
      <c r="DAW36" s="7"/>
      <c r="DAX36" s="7"/>
      <c r="DAY36" s="7"/>
      <c r="DAZ36" s="7"/>
      <c r="DBA36" s="7"/>
      <c r="DBB36" s="7"/>
      <c r="DBC36" s="7"/>
      <c r="DBD36" s="7"/>
      <c r="DBE36" s="7"/>
      <c r="DBF36" s="7"/>
      <c r="DBG36" s="7"/>
      <c r="DBH36" s="7"/>
      <c r="DBI36" s="7"/>
      <c r="DBJ36" s="7"/>
      <c r="DBK36" s="7"/>
      <c r="DBL36" s="7"/>
      <c r="DBM36" s="7"/>
      <c r="DBN36" s="7"/>
      <c r="DBO36" s="7"/>
      <c r="DBP36" s="7"/>
      <c r="DBQ36" s="7"/>
      <c r="DBR36" s="7"/>
      <c r="DBS36" s="7"/>
      <c r="DBT36" s="7"/>
      <c r="DBU36" s="7"/>
      <c r="DBV36" s="7"/>
      <c r="DBW36" s="7"/>
      <c r="DBX36" s="7"/>
      <c r="DBY36" s="7"/>
      <c r="DBZ36" s="7"/>
      <c r="DCA36" s="7"/>
      <c r="DCB36" s="7"/>
      <c r="DCC36" s="7"/>
      <c r="DCD36" s="7"/>
      <c r="DCE36" s="7"/>
      <c r="DCF36" s="7"/>
      <c r="DCG36" s="7"/>
      <c r="DCH36" s="7"/>
      <c r="DCI36" s="7"/>
      <c r="DCJ36" s="7"/>
      <c r="DCK36" s="7"/>
      <c r="DCL36" s="7"/>
      <c r="DCM36" s="7"/>
      <c r="DCN36" s="7"/>
      <c r="DCO36" s="7"/>
      <c r="DCP36" s="7"/>
      <c r="DCQ36" s="7"/>
      <c r="DCR36" s="7"/>
      <c r="DCS36" s="7"/>
      <c r="DCT36" s="7"/>
      <c r="DCU36" s="7"/>
      <c r="DCV36" s="7"/>
      <c r="DCW36" s="7"/>
      <c r="DCX36" s="7"/>
      <c r="DCY36" s="7"/>
      <c r="DCZ36" s="7"/>
      <c r="DDA36" s="7"/>
      <c r="DDB36" s="7"/>
      <c r="DDC36" s="7"/>
      <c r="DDD36" s="7"/>
      <c r="DDE36" s="7"/>
      <c r="DDF36" s="7"/>
      <c r="DDG36" s="7"/>
      <c r="DDH36" s="7"/>
      <c r="DDI36" s="7"/>
      <c r="DDJ36" s="7"/>
      <c r="DDK36" s="7"/>
      <c r="DDL36" s="7"/>
      <c r="DDM36" s="7"/>
      <c r="DDN36" s="7"/>
      <c r="DDO36" s="7"/>
      <c r="DDP36" s="7"/>
      <c r="DDQ36" s="7"/>
      <c r="DDR36" s="7"/>
      <c r="DDS36" s="7"/>
      <c r="DDT36" s="7"/>
      <c r="DDU36" s="7"/>
      <c r="DDV36" s="7"/>
      <c r="DDW36" s="7"/>
      <c r="DDX36" s="7"/>
      <c r="DDY36" s="7"/>
      <c r="DDZ36" s="7"/>
      <c r="DEA36" s="7"/>
      <c r="DEB36" s="7"/>
      <c r="DEC36" s="7"/>
      <c r="DED36" s="7"/>
      <c r="DEE36" s="7"/>
      <c r="DEF36" s="7"/>
      <c r="DEG36" s="7"/>
      <c r="DEH36" s="7"/>
      <c r="DEI36" s="7"/>
      <c r="DEJ36" s="7"/>
      <c r="DEK36" s="7"/>
      <c r="DEL36" s="7"/>
      <c r="DEM36" s="7"/>
      <c r="DEN36" s="7"/>
      <c r="DEO36" s="7"/>
      <c r="DEP36" s="7"/>
      <c r="DEQ36" s="7"/>
      <c r="DER36" s="7"/>
      <c r="DES36" s="7"/>
      <c r="DET36" s="7"/>
      <c r="DEU36" s="7"/>
      <c r="DEV36" s="7"/>
      <c r="DEW36" s="7"/>
      <c r="DEX36" s="7"/>
      <c r="DEY36" s="7"/>
      <c r="DEZ36" s="7"/>
      <c r="DFA36" s="7"/>
      <c r="DFB36" s="7"/>
      <c r="DFC36" s="7"/>
      <c r="DFD36" s="7"/>
      <c r="DFE36" s="7"/>
      <c r="DFF36" s="7"/>
      <c r="DFG36" s="7"/>
      <c r="DFH36" s="7"/>
      <c r="DFI36" s="7"/>
      <c r="DFJ36" s="7"/>
      <c r="DFK36" s="7"/>
      <c r="DFL36" s="7"/>
      <c r="DFM36" s="7"/>
      <c r="DFN36" s="7"/>
      <c r="DFO36" s="7"/>
      <c r="DFP36" s="7"/>
      <c r="DFQ36" s="7"/>
      <c r="DFR36" s="7"/>
      <c r="DFS36" s="7"/>
      <c r="DFT36" s="7"/>
      <c r="DFU36" s="7"/>
      <c r="DFV36" s="7"/>
      <c r="DFW36" s="7"/>
      <c r="DFX36" s="7"/>
      <c r="DFY36" s="7"/>
      <c r="DFZ36" s="7"/>
      <c r="DGA36" s="7"/>
      <c r="DGB36" s="7"/>
      <c r="DGC36" s="7"/>
      <c r="DGD36" s="7"/>
      <c r="DGE36" s="7"/>
      <c r="DGF36" s="7"/>
      <c r="DGG36" s="7"/>
      <c r="DGH36" s="7"/>
      <c r="DGI36" s="7"/>
      <c r="DGJ36" s="7"/>
      <c r="DGK36" s="7"/>
      <c r="DGL36" s="7"/>
      <c r="DGM36" s="7"/>
      <c r="DGN36" s="7"/>
      <c r="DGO36" s="7"/>
      <c r="DGP36" s="7"/>
      <c r="DGQ36" s="7"/>
      <c r="DGR36" s="7"/>
      <c r="DGS36" s="7"/>
      <c r="DGT36" s="7"/>
      <c r="DGU36" s="7"/>
      <c r="DGV36" s="7"/>
      <c r="DGW36" s="7"/>
      <c r="DGX36" s="7"/>
      <c r="DGY36" s="7"/>
      <c r="DGZ36" s="7"/>
      <c r="DHA36" s="7"/>
      <c r="DHB36" s="7"/>
      <c r="DHC36" s="7"/>
      <c r="DHD36" s="7"/>
      <c r="DHE36" s="7"/>
      <c r="DHF36" s="7"/>
      <c r="DHG36" s="7"/>
      <c r="DHH36" s="7"/>
      <c r="DHI36" s="7"/>
      <c r="DHJ36" s="7"/>
      <c r="DHK36" s="7"/>
      <c r="DHL36" s="7"/>
      <c r="DHM36" s="7"/>
      <c r="DHN36" s="7"/>
      <c r="DHO36" s="7"/>
      <c r="DHP36" s="7"/>
      <c r="DHQ36" s="7"/>
      <c r="DHR36" s="7"/>
      <c r="DHS36" s="7"/>
      <c r="DHT36" s="7"/>
      <c r="DHU36" s="7"/>
      <c r="DHV36" s="7"/>
      <c r="DHW36" s="7"/>
      <c r="DHX36" s="7"/>
      <c r="DHY36" s="7"/>
      <c r="DHZ36" s="7"/>
      <c r="DIA36" s="7"/>
      <c r="DIB36" s="7"/>
      <c r="DIC36" s="7"/>
      <c r="DID36" s="7"/>
      <c r="DIE36" s="7"/>
      <c r="DIF36" s="7"/>
      <c r="DIG36" s="7"/>
      <c r="DIH36" s="7"/>
      <c r="DII36" s="7"/>
      <c r="DIJ36" s="7"/>
      <c r="DIK36" s="7"/>
      <c r="DIL36" s="7"/>
      <c r="DIM36" s="7"/>
      <c r="DIN36" s="7"/>
      <c r="DIO36" s="7"/>
      <c r="DIP36" s="7"/>
      <c r="DIQ36" s="7"/>
      <c r="DIR36" s="7"/>
      <c r="DIS36" s="7"/>
      <c r="DIT36" s="7"/>
      <c r="DIU36" s="7"/>
      <c r="DIV36" s="7"/>
      <c r="DIW36" s="7"/>
      <c r="DIX36" s="7"/>
      <c r="DIY36" s="7"/>
      <c r="DIZ36" s="7"/>
      <c r="DJA36" s="7"/>
      <c r="DJB36" s="7"/>
      <c r="DJC36" s="7"/>
      <c r="DJD36" s="7"/>
      <c r="DJE36" s="7"/>
      <c r="DJF36" s="7"/>
      <c r="DJG36" s="7"/>
      <c r="DJH36" s="7"/>
      <c r="DJI36" s="7"/>
      <c r="DJJ36" s="7"/>
      <c r="DJK36" s="7"/>
      <c r="DJL36" s="7"/>
      <c r="DJM36" s="7"/>
      <c r="DJN36" s="7"/>
      <c r="DJO36" s="7"/>
      <c r="DJP36" s="7"/>
      <c r="DJQ36" s="7"/>
      <c r="DJR36" s="7"/>
      <c r="DJS36" s="7"/>
      <c r="DJT36" s="7"/>
      <c r="DJU36" s="7"/>
      <c r="DJV36" s="7"/>
      <c r="DJW36" s="7"/>
      <c r="DJX36" s="7"/>
      <c r="DJY36" s="7"/>
      <c r="DJZ36" s="7"/>
      <c r="DKA36" s="7"/>
      <c r="DKB36" s="7"/>
      <c r="DKC36" s="7"/>
      <c r="DKD36" s="7"/>
      <c r="DKE36" s="7"/>
      <c r="DKF36" s="7"/>
      <c r="DKG36" s="7"/>
      <c r="DKH36" s="7"/>
      <c r="DKI36" s="7"/>
      <c r="DKJ36" s="7"/>
      <c r="DKK36" s="7"/>
      <c r="DKL36" s="7"/>
      <c r="DKM36" s="7"/>
      <c r="DKN36" s="7"/>
      <c r="DKO36" s="7"/>
      <c r="DKP36" s="7"/>
      <c r="DKQ36" s="7"/>
      <c r="DKR36" s="7"/>
      <c r="DKS36" s="7"/>
      <c r="DKT36" s="7"/>
      <c r="DKU36" s="7"/>
      <c r="DKV36" s="7"/>
      <c r="DKW36" s="7"/>
      <c r="DKX36" s="7"/>
      <c r="DKY36" s="7"/>
      <c r="DKZ36" s="7"/>
      <c r="DLA36" s="7"/>
      <c r="DLB36" s="7"/>
      <c r="DLC36" s="7"/>
      <c r="DLD36" s="7"/>
      <c r="DLE36" s="7"/>
      <c r="DLF36" s="7"/>
      <c r="DLG36" s="7"/>
      <c r="DLH36" s="7"/>
      <c r="DLI36" s="7"/>
      <c r="DLJ36" s="7"/>
      <c r="DLK36" s="7"/>
      <c r="DLL36" s="7"/>
      <c r="DLM36" s="7"/>
      <c r="DLN36" s="7"/>
      <c r="DLO36" s="7"/>
      <c r="DLP36" s="7"/>
      <c r="DLQ36" s="7"/>
      <c r="DLR36" s="7"/>
      <c r="DLS36" s="7"/>
      <c r="DLT36" s="7"/>
      <c r="DLU36" s="7"/>
      <c r="DLV36" s="7"/>
      <c r="DLW36" s="7"/>
      <c r="DLX36" s="7"/>
      <c r="DLY36" s="7"/>
      <c r="DLZ36" s="7"/>
      <c r="DMA36" s="7"/>
      <c r="DMB36" s="7"/>
      <c r="DMC36" s="7"/>
      <c r="DMD36" s="7"/>
      <c r="DME36" s="7"/>
      <c r="DMF36" s="7"/>
      <c r="DMG36" s="7"/>
      <c r="DMH36" s="7"/>
      <c r="DMI36" s="7"/>
      <c r="DMJ36" s="7"/>
      <c r="DMK36" s="7"/>
      <c r="DML36" s="7"/>
      <c r="DMM36" s="7"/>
      <c r="DMN36" s="7"/>
      <c r="DMO36" s="7"/>
      <c r="DMP36" s="7"/>
      <c r="DMQ36" s="7"/>
      <c r="DMR36" s="7"/>
      <c r="DMS36" s="7"/>
      <c r="DMT36" s="7"/>
      <c r="DMU36" s="7"/>
      <c r="DMV36" s="7"/>
      <c r="DMW36" s="7"/>
      <c r="DMX36" s="7"/>
      <c r="DMY36" s="7"/>
      <c r="DMZ36" s="7"/>
      <c r="DNA36" s="7"/>
      <c r="DNB36" s="7"/>
      <c r="DNC36" s="7"/>
      <c r="DND36" s="7"/>
      <c r="DNE36" s="7"/>
      <c r="DNF36" s="7"/>
      <c r="DNG36" s="7"/>
      <c r="DNH36" s="7"/>
      <c r="DNI36" s="7"/>
      <c r="DNJ36" s="7"/>
      <c r="DNK36" s="7"/>
      <c r="DNL36" s="7"/>
      <c r="DNM36" s="7"/>
      <c r="DNN36" s="7"/>
      <c r="DNO36" s="7"/>
      <c r="DNP36" s="7"/>
      <c r="DNQ36" s="7"/>
      <c r="DNR36" s="7"/>
      <c r="DNS36" s="7"/>
      <c r="DNT36" s="7"/>
      <c r="DNU36" s="7"/>
      <c r="DNV36" s="7"/>
      <c r="DNW36" s="7"/>
      <c r="DNX36" s="7"/>
      <c r="DNY36" s="7"/>
      <c r="DNZ36" s="7"/>
      <c r="DOA36" s="7"/>
      <c r="DOB36" s="7"/>
      <c r="DOC36" s="7"/>
      <c r="DOD36" s="7"/>
      <c r="DOE36" s="7"/>
      <c r="DOF36" s="7"/>
      <c r="DOG36" s="7"/>
      <c r="DOH36" s="7"/>
      <c r="DOI36" s="7"/>
      <c r="DOJ36" s="7"/>
      <c r="DOK36" s="7"/>
      <c r="DOL36" s="7"/>
      <c r="DOM36" s="7"/>
      <c r="DON36" s="7"/>
      <c r="DOO36" s="7"/>
      <c r="DOP36" s="7"/>
      <c r="DOQ36" s="7"/>
      <c r="DOR36" s="7"/>
      <c r="DOS36" s="7"/>
      <c r="DOT36" s="7"/>
      <c r="DOU36" s="7"/>
      <c r="DOV36" s="7"/>
      <c r="DOW36" s="7"/>
      <c r="DOX36" s="7"/>
      <c r="DOY36" s="7"/>
      <c r="DOZ36" s="7"/>
      <c r="DPA36" s="7"/>
      <c r="DPB36" s="7"/>
      <c r="DPC36" s="7"/>
      <c r="DPD36" s="7"/>
      <c r="DPE36" s="7"/>
      <c r="DPF36" s="7"/>
      <c r="DPG36" s="7"/>
      <c r="DPH36" s="7"/>
      <c r="DPI36" s="7"/>
      <c r="DPJ36" s="7"/>
      <c r="DPK36" s="7"/>
      <c r="DPL36" s="7"/>
      <c r="DPM36" s="7"/>
      <c r="DPN36" s="7"/>
      <c r="DPO36" s="7"/>
      <c r="DPP36" s="7"/>
      <c r="DPQ36" s="7"/>
      <c r="DPR36" s="7"/>
      <c r="DPS36" s="7"/>
      <c r="DPT36" s="7"/>
      <c r="DPU36" s="7"/>
      <c r="DPV36" s="7"/>
      <c r="DPW36" s="7"/>
      <c r="DPX36" s="7"/>
      <c r="DPY36" s="7"/>
      <c r="DPZ36" s="7"/>
      <c r="DQA36" s="7"/>
      <c r="DQB36" s="7"/>
      <c r="DQC36" s="7"/>
      <c r="DQD36" s="7"/>
      <c r="DQE36" s="7"/>
      <c r="DQF36" s="7"/>
      <c r="DQG36" s="7"/>
      <c r="DQH36" s="7"/>
      <c r="DQI36" s="7"/>
      <c r="DQJ36" s="7"/>
      <c r="DQK36" s="7"/>
      <c r="DQL36" s="7"/>
      <c r="DQM36" s="7"/>
      <c r="DQN36" s="7"/>
      <c r="DQO36" s="7"/>
      <c r="DQP36" s="7"/>
      <c r="DQQ36" s="7"/>
      <c r="DQR36" s="7"/>
      <c r="DQS36" s="7"/>
      <c r="DQT36" s="7"/>
      <c r="DQU36" s="7"/>
      <c r="DQV36" s="7"/>
      <c r="DQW36" s="7"/>
      <c r="DQX36" s="7"/>
      <c r="DQY36" s="7"/>
      <c r="DQZ36" s="7"/>
      <c r="DRA36" s="7"/>
      <c r="DRB36" s="7"/>
      <c r="DRC36" s="7"/>
      <c r="DRD36" s="7"/>
      <c r="DRE36" s="7"/>
      <c r="DRF36" s="7"/>
      <c r="DRG36" s="7"/>
      <c r="DRH36" s="7"/>
      <c r="DRI36" s="7"/>
      <c r="DRJ36" s="7"/>
      <c r="DRK36" s="7"/>
      <c r="DRL36" s="7"/>
      <c r="DRM36" s="7"/>
      <c r="DRN36" s="7"/>
      <c r="DRO36" s="7"/>
      <c r="DRP36" s="7"/>
      <c r="DRQ36" s="7"/>
      <c r="DRR36" s="7"/>
      <c r="DRS36" s="7"/>
      <c r="DRT36" s="7"/>
      <c r="DRU36" s="7"/>
      <c r="DRV36" s="7"/>
      <c r="DRW36" s="7"/>
      <c r="DRX36" s="7"/>
      <c r="DRY36" s="7"/>
      <c r="DRZ36" s="7"/>
      <c r="DSA36" s="7"/>
      <c r="DSB36" s="7"/>
      <c r="DSC36" s="7"/>
      <c r="DSD36" s="7"/>
      <c r="DSE36" s="7"/>
      <c r="DSF36" s="7"/>
      <c r="DSG36" s="7"/>
      <c r="DSH36" s="7"/>
      <c r="DSI36" s="7"/>
      <c r="DSJ36" s="7"/>
      <c r="DSK36" s="7"/>
      <c r="DSL36" s="7"/>
      <c r="DSM36" s="7"/>
      <c r="DSN36" s="7"/>
      <c r="DSO36" s="7"/>
      <c r="DSP36" s="7"/>
      <c r="DSQ36" s="7"/>
      <c r="DSR36" s="7"/>
      <c r="DSS36" s="7"/>
      <c r="DST36" s="7"/>
      <c r="DSU36" s="7"/>
      <c r="DSV36" s="7"/>
      <c r="DSW36" s="7"/>
      <c r="DSX36" s="7"/>
      <c r="DSY36" s="7"/>
      <c r="DSZ36" s="7"/>
      <c r="DTA36" s="7"/>
      <c r="DTB36" s="7"/>
      <c r="DTC36" s="7"/>
      <c r="DTD36" s="7"/>
      <c r="DTE36" s="7"/>
      <c r="DTF36" s="7"/>
      <c r="DTG36" s="7"/>
      <c r="DTH36" s="7"/>
      <c r="DTI36" s="7"/>
      <c r="DTJ36" s="7"/>
      <c r="DTK36" s="7"/>
      <c r="DTL36" s="7"/>
      <c r="DTM36" s="7"/>
      <c r="DTN36" s="7"/>
      <c r="DTO36" s="7"/>
      <c r="DTP36" s="7"/>
      <c r="DTQ36" s="7"/>
      <c r="DTR36" s="7"/>
      <c r="DTS36" s="7"/>
      <c r="DTT36" s="7"/>
      <c r="DTU36" s="7"/>
      <c r="DTV36" s="7"/>
      <c r="DTW36" s="7"/>
      <c r="DTX36" s="7"/>
      <c r="DTY36" s="7"/>
      <c r="DTZ36" s="7"/>
      <c r="DUA36" s="7"/>
      <c r="DUB36" s="7"/>
      <c r="DUC36" s="7"/>
      <c r="DUD36" s="7"/>
      <c r="DUE36" s="7"/>
      <c r="DUF36" s="7"/>
      <c r="DUG36" s="7"/>
      <c r="DUH36" s="7"/>
      <c r="DUI36" s="7"/>
      <c r="DUJ36" s="7"/>
      <c r="DUK36" s="7"/>
      <c r="DUL36" s="7"/>
      <c r="DUM36" s="7"/>
      <c r="DUN36" s="7"/>
      <c r="DUO36" s="7"/>
      <c r="DUP36" s="7"/>
      <c r="DUQ36" s="7"/>
      <c r="DUR36" s="7"/>
      <c r="DUS36" s="7"/>
      <c r="DUT36" s="7"/>
      <c r="DUU36" s="7"/>
      <c r="DUV36" s="7"/>
      <c r="DUW36" s="7"/>
      <c r="DUX36" s="7"/>
      <c r="DUY36" s="7"/>
      <c r="DUZ36" s="7"/>
      <c r="DVA36" s="7"/>
      <c r="DVB36" s="7"/>
      <c r="DVC36" s="7"/>
      <c r="DVD36" s="7"/>
      <c r="DVE36" s="7"/>
      <c r="DVF36" s="7"/>
      <c r="DVG36" s="7"/>
      <c r="DVH36" s="7"/>
      <c r="DVI36" s="7"/>
      <c r="DVJ36" s="7"/>
      <c r="DVK36" s="7"/>
      <c r="DVL36" s="7"/>
      <c r="DVM36" s="7"/>
      <c r="DVN36" s="7"/>
      <c r="DVO36" s="7"/>
      <c r="DVP36" s="7"/>
      <c r="DVQ36" s="7"/>
      <c r="DVR36" s="7"/>
      <c r="DVS36" s="7"/>
      <c r="DVT36" s="7"/>
      <c r="DVU36" s="7"/>
      <c r="DVV36" s="7"/>
      <c r="DVW36" s="7"/>
      <c r="DVX36" s="7"/>
      <c r="DVY36" s="7"/>
      <c r="DVZ36" s="7"/>
      <c r="DWA36" s="7"/>
      <c r="DWB36" s="7"/>
      <c r="DWC36" s="7"/>
      <c r="DWD36" s="7"/>
      <c r="DWE36" s="7"/>
      <c r="DWF36" s="7"/>
      <c r="DWG36" s="7"/>
      <c r="DWH36" s="7"/>
      <c r="DWI36" s="7"/>
      <c r="DWJ36" s="7"/>
      <c r="DWK36" s="7"/>
      <c r="DWL36" s="7"/>
      <c r="DWM36" s="7"/>
      <c r="DWN36" s="7"/>
      <c r="DWO36" s="7"/>
      <c r="DWP36" s="7"/>
      <c r="DWQ36" s="7"/>
      <c r="DWR36" s="7"/>
      <c r="DWS36" s="7"/>
      <c r="DWT36" s="7"/>
      <c r="DWU36" s="7"/>
      <c r="DWV36" s="7"/>
      <c r="DWW36" s="7"/>
      <c r="DWX36" s="7"/>
      <c r="DWY36" s="7"/>
      <c r="DWZ36" s="7"/>
      <c r="DXA36" s="7"/>
      <c r="DXB36" s="7"/>
      <c r="DXC36" s="7"/>
      <c r="DXD36" s="7"/>
      <c r="DXE36" s="7"/>
      <c r="DXF36" s="7"/>
      <c r="DXG36" s="7"/>
      <c r="DXH36" s="7"/>
      <c r="DXI36" s="7"/>
      <c r="DXJ36" s="7"/>
      <c r="DXK36" s="7"/>
      <c r="DXL36" s="7"/>
      <c r="DXM36" s="7"/>
      <c r="DXN36" s="7"/>
      <c r="DXO36" s="7"/>
      <c r="DXP36" s="7"/>
      <c r="DXQ36" s="7"/>
      <c r="DXR36" s="7"/>
      <c r="DXS36" s="7"/>
      <c r="DXT36" s="7"/>
      <c r="DXU36" s="7"/>
      <c r="DXV36" s="7"/>
      <c r="DXW36" s="7"/>
      <c r="DXX36" s="7"/>
      <c r="DXY36" s="7"/>
      <c r="DXZ36" s="7"/>
      <c r="DYA36" s="7"/>
      <c r="DYB36" s="7"/>
      <c r="DYC36" s="7"/>
      <c r="DYD36" s="7"/>
      <c r="DYE36" s="7"/>
      <c r="DYF36" s="7"/>
      <c r="DYG36" s="7"/>
      <c r="DYH36" s="7"/>
      <c r="DYI36" s="7"/>
      <c r="DYJ36" s="7"/>
      <c r="DYK36" s="7"/>
      <c r="DYL36" s="7"/>
      <c r="DYM36" s="7"/>
      <c r="DYN36" s="7"/>
      <c r="DYO36" s="7"/>
      <c r="DYP36" s="7"/>
      <c r="DYQ36" s="7"/>
      <c r="DYR36" s="7"/>
      <c r="DYS36" s="7"/>
      <c r="DYT36" s="7"/>
      <c r="DYU36" s="7"/>
      <c r="DYV36" s="7"/>
      <c r="DYW36" s="7"/>
      <c r="DYX36" s="7"/>
      <c r="DYY36" s="7"/>
      <c r="DYZ36" s="7"/>
      <c r="DZA36" s="7"/>
      <c r="DZB36" s="7"/>
      <c r="DZC36" s="7"/>
      <c r="DZD36" s="7"/>
      <c r="DZE36" s="7"/>
      <c r="DZF36" s="7"/>
      <c r="DZG36" s="7"/>
      <c r="DZH36" s="7"/>
      <c r="DZI36" s="7"/>
      <c r="DZJ36" s="7"/>
      <c r="DZK36" s="7"/>
      <c r="DZL36" s="7"/>
      <c r="DZM36" s="7"/>
      <c r="DZN36" s="7"/>
      <c r="DZO36" s="7"/>
      <c r="DZP36" s="7"/>
      <c r="DZQ36" s="7"/>
      <c r="DZR36" s="7"/>
      <c r="DZS36" s="7"/>
      <c r="DZT36" s="7"/>
      <c r="DZU36" s="7"/>
      <c r="DZV36" s="7"/>
      <c r="DZW36" s="7"/>
      <c r="DZX36" s="7"/>
      <c r="DZY36" s="7"/>
      <c r="DZZ36" s="7"/>
      <c r="EAA36" s="7"/>
      <c r="EAB36" s="7"/>
      <c r="EAC36" s="7"/>
      <c r="EAD36" s="7"/>
      <c r="EAE36" s="7"/>
      <c r="EAF36" s="7"/>
      <c r="EAG36" s="7"/>
      <c r="EAH36" s="7"/>
      <c r="EAI36" s="7"/>
      <c r="EAJ36" s="7"/>
      <c r="EAK36" s="7"/>
      <c r="EAL36" s="7"/>
      <c r="EAM36" s="7"/>
      <c r="EAN36" s="7"/>
      <c r="EAO36" s="7"/>
      <c r="EAP36" s="7"/>
      <c r="EAQ36" s="7"/>
      <c r="EAR36" s="7"/>
      <c r="EAS36" s="7"/>
      <c r="EAT36" s="7"/>
      <c r="EAU36" s="7"/>
      <c r="EAV36" s="7"/>
      <c r="EAW36" s="7"/>
      <c r="EAX36" s="7"/>
      <c r="EAY36" s="7"/>
      <c r="EAZ36" s="7"/>
      <c r="EBA36" s="7"/>
      <c r="EBB36" s="7"/>
      <c r="EBC36" s="7"/>
      <c r="EBD36" s="7"/>
      <c r="EBE36" s="7"/>
      <c r="EBF36" s="7"/>
      <c r="EBG36" s="7"/>
      <c r="EBH36" s="7"/>
      <c r="EBI36" s="7"/>
      <c r="EBJ36" s="7"/>
      <c r="EBK36" s="7"/>
      <c r="EBL36" s="7"/>
      <c r="EBM36" s="7"/>
      <c r="EBN36" s="7"/>
      <c r="EBO36" s="7"/>
      <c r="EBP36" s="7"/>
      <c r="EBQ36" s="7"/>
      <c r="EBR36" s="7"/>
      <c r="EBS36" s="7"/>
      <c r="EBT36" s="7"/>
      <c r="EBU36" s="7"/>
      <c r="EBV36" s="7"/>
      <c r="EBW36" s="7"/>
      <c r="EBX36" s="7"/>
      <c r="EBY36" s="7"/>
      <c r="EBZ36" s="7"/>
      <c r="ECA36" s="7"/>
      <c r="ECB36" s="7"/>
      <c r="ECC36" s="7"/>
      <c r="ECD36" s="7"/>
      <c r="ECE36" s="7"/>
      <c r="ECF36" s="7"/>
      <c r="ECG36" s="7"/>
      <c r="ECH36" s="7"/>
      <c r="ECI36" s="7"/>
      <c r="ECJ36" s="7"/>
      <c r="ECK36" s="7"/>
      <c r="ECL36" s="7"/>
      <c r="ECM36" s="7"/>
      <c r="ECN36" s="7"/>
      <c r="ECO36" s="7"/>
      <c r="ECP36" s="7"/>
      <c r="ECQ36" s="7"/>
      <c r="ECR36" s="7"/>
      <c r="ECS36" s="7"/>
      <c r="ECT36" s="7"/>
      <c r="ECU36" s="7"/>
      <c r="ECV36" s="7"/>
      <c r="ECW36" s="7"/>
      <c r="ECX36" s="7"/>
      <c r="ECY36" s="7"/>
      <c r="ECZ36" s="7"/>
      <c r="EDA36" s="7"/>
      <c r="EDB36" s="7"/>
      <c r="EDC36" s="7"/>
      <c r="EDD36" s="7"/>
      <c r="EDE36" s="7"/>
      <c r="EDF36" s="7"/>
      <c r="EDG36" s="7"/>
      <c r="EDH36" s="7"/>
      <c r="EDI36" s="7"/>
      <c r="EDJ36" s="7"/>
      <c r="EDK36" s="7"/>
      <c r="EDL36" s="7"/>
      <c r="EDM36" s="7"/>
      <c r="EDN36" s="7"/>
      <c r="EDO36" s="7"/>
      <c r="EDP36" s="7"/>
      <c r="EDQ36" s="7"/>
      <c r="EDR36" s="7"/>
      <c r="EDS36" s="7"/>
      <c r="EDT36" s="7"/>
      <c r="EDU36" s="7"/>
      <c r="EDV36" s="7"/>
      <c r="EDW36" s="7"/>
      <c r="EDX36" s="7"/>
      <c r="EDY36" s="7"/>
      <c r="EDZ36" s="7"/>
      <c r="EEA36" s="7"/>
      <c r="EEB36" s="7"/>
      <c r="EEC36" s="7"/>
      <c r="EED36" s="7"/>
      <c r="EEE36" s="7"/>
      <c r="EEF36" s="7"/>
      <c r="EEG36" s="7"/>
      <c r="EEH36" s="7"/>
      <c r="EEI36" s="7"/>
      <c r="EEJ36" s="7"/>
      <c r="EEK36" s="7"/>
      <c r="EEL36" s="7"/>
      <c r="EEM36" s="7"/>
      <c r="EEN36" s="7"/>
      <c r="EEO36" s="7"/>
      <c r="EEP36" s="7"/>
      <c r="EEQ36" s="7"/>
      <c r="EER36" s="7"/>
      <c r="EES36" s="7"/>
      <c r="EET36" s="7"/>
      <c r="EEU36" s="7"/>
      <c r="EEV36" s="7"/>
      <c r="EEW36" s="7"/>
      <c r="EEX36" s="7"/>
      <c r="EEY36" s="7"/>
      <c r="EEZ36" s="7"/>
      <c r="EFA36" s="7"/>
      <c r="EFB36" s="7"/>
      <c r="EFC36" s="7"/>
      <c r="EFD36" s="7"/>
      <c r="EFE36" s="7"/>
      <c r="EFF36" s="7"/>
      <c r="EFG36" s="7"/>
      <c r="EFH36" s="7"/>
      <c r="EFI36" s="7"/>
      <c r="EFJ36" s="7"/>
      <c r="EFK36" s="7"/>
      <c r="EFL36" s="7"/>
      <c r="EFM36" s="7"/>
      <c r="EFN36" s="7"/>
      <c r="EFO36" s="7"/>
      <c r="EFP36" s="7"/>
      <c r="EFQ36" s="7"/>
      <c r="EFR36" s="7"/>
      <c r="EFS36" s="7"/>
      <c r="EFT36" s="7"/>
      <c r="EFU36" s="7"/>
      <c r="EFV36" s="7"/>
      <c r="EFW36" s="7"/>
      <c r="EFX36" s="7"/>
      <c r="EFY36" s="7"/>
      <c r="EFZ36" s="7"/>
      <c r="EGA36" s="7"/>
      <c r="EGB36" s="7"/>
      <c r="EGC36" s="7"/>
      <c r="EGD36" s="7"/>
      <c r="EGE36" s="7"/>
      <c r="EGF36" s="7"/>
      <c r="EGG36" s="7"/>
      <c r="EGH36" s="7"/>
      <c r="EGI36" s="7"/>
      <c r="EGJ36" s="7"/>
      <c r="EGK36" s="7"/>
      <c r="EGL36" s="7"/>
      <c r="EGM36" s="7"/>
      <c r="EGN36" s="7"/>
      <c r="EGO36" s="7"/>
      <c r="EGP36" s="7"/>
      <c r="EGQ36" s="7"/>
      <c r="EGR36" s="7"/>
      <c r="EGS36" s="7"/>
      <c r="EGT36" s="7"/>
      <c r="EGU36" s="7"/>
      <c r="EGV36" s="7"/>
      <c r="EGW36" s="7"/>
      <c r="EGX36" s="7"/>
      <c r="EGY36" s="7"/>
      <c r="EGZ36" s="7"/>
      <c r="EHA36" s="7"/>
      <c r="EHB36" s="7"/>
      <c r="EHC36" s="7"/>
      <c r="EHD36" s="7"/>
      <c r="EHE36" s="7"/>
      <c r="EHF36" s="7"/>
      <c r="EHG36" s="7"/>
      <c r="EHH36" s="7"/>
      <c r="EHI36" s="7"/>
      <c r="EHJ36" s="7"/>
      <c r="EHK36" s="7"/>
      <c r="EHL36" s="7"/>
      <c r="EHM36" s="7"/>
      <c r="EHN36" s="7"/>
      <c r="EHO36" s="7"/>
      <c r="EHP36" s="7"/>
      <c r="EHQ36" s="7"/>
      <c r="EHR36" s="7"/>
      <c r="EHS36" s="7"/>
      <c r="EHT36" s="7"/>
      <c r="EHU36" s="7"/>
      <c r="EHV36" s="7"/>
      <c r="EHW36" s="7"/>
      <c r="EHX36" s="7"/>
      <c r="EHY36" s="7"/>
      <c r="EHZ36" s="7"/>
      <c r="EIA36" s="7"/>
      <c r="EIB36" s="7"/>
      <c r="EIC36" s="7"/>
      <c r="EID36" s="7"/>
      <c r="EIE36" s="7"/>
      <c r="EIF36" s="7"/>
      <c r="EIG36" s="7"/>
      <c r="EIH36" s="7"/>
      <c r="EII36" s="7"/>
      <c r="EIJ36" s="7"/>
      <c r="EIK36" s="7"/>
      <c r="EIL36" s="7"/>
      <c r="EIM36" s="7"/>
      <c r="EIN36" s="7"/>
      <c r="EIO36" s="7"/>
      <c r="EIP36" s="7"/>
      <c r="EIQ36" s="7"/>
      <c r="EIR36" s="7"/>
      <c r="EIS36" s="7"/>
      <c r="EIT36" s="7"/>
      <c r="EIU36" s="7"/>
      <c r="EIV36" s="7"/>
      <c r="EIW36" s="7"/>
      <c r="EIX36" s="7"/>
      <c r="EIY36" s="7"/>
      <c r="EIZ36" s="7"/>
      <c r="EJA36" s="7"/>
      <c r="EJB36" s="7"/>
      <c r="EJC36" s="7"/>
      <c r="EJD36" s="7"/>
      <c r="EJE36" s="7"/>
      <c r="EJF36" s="7"/>
      <c r="EJG36" s="7"/>
      <c r="EJH36" s="7"/>
      <c r="EJI36" s="7"/>
      <c r="EJJ36" s="7"/>
      <c r="EJK36" s="7"/>
      <c r="EJL36" s="7"/>
      <c r="EJM36" s="7"/>
      <c r="EJN36" s="7"/>
      <c r="EJO36" s="7"/>
      <c r="EJP36" s="7"/>
      <c r="EJQ36" s="7"/>
      <c r="EJR36" s="7"/>
      <c r="EJS36" s="7"/>
      <c r="EJT36" s="7"/>
      <c r="EJU36" s="7"/>
      <c r="EJV36" s="7"/>
      <c r="EJW36" s="7"/>
      <c r="EJX36" s="7"/>
      <c r="EJY36" s="7"/>
      <c r="EJZ36" s="7"/>
      <c r="EKA36" s="7"/>
      <c r="EKB36" s="7"/>
      <c r="EKC36" s="7"/>
      <c r="EKD36" s="7"/>
      <c r="EKE36" s="7"/>
      <c r="EKF36" s="7"/>
      <c r="EKG36" s="7"/>
      <c r="EKH36" s="7"/>
      <c r="EKI36" s="7"/>
      <c r="EKJ36" s="7"/>
      <c r="EKK36" s="7"/>
      <c r="EKL36" s="7"/>
      <c r="EKM36" s="7"/>
      <c r="EKN36" s="7"/>
      <c r="EKO36" s="7"/>
      <c r="EKP36" s="7"/>
      <c r="EKQ36" s="7"/>
      <c r="EKR36" s="7"/>
      <c r="EKS36" s="7"/>
      <c r="EKT36" s="7"/>
      <c r="EKU36" s="7"/>
      <c r="EKV36" s="7"/>
      <c r="EKW36" s="7"/>
      <c r="EKX36" s="7"/>
      <c r="EKY36" s="7"/>
      <c r="EKZ36" s="7"/>
      <c r="ELA36" s="7"/>
      <c r="ELB36" s="7"/>
      <c r="ELC36" s="7"/>
      <c r="ELD36" s="7"/>
      <c r="ELE36" s="7"/>
      <c r="ELF36" s="7"/>
      <c r="ELG36" s="7"/>
      <c r="ELH36" s="7"/>
      <c r="ELI36" s="7"/>
      <c r="ELJ36" s="7"/>
      <c r="ELK36" s="7"/>
      <c r="ELL36" s="7"/>
      <c r="ELM36" s="7"/>
      <c r="ELN36" s="7"/>
      <c r="ELO36" s="7"/>
      <c r="ELP36" s="7"/>
      <c r="ELQ36" s="7"/>
      <c r="ELR36" s="7"/>
      <c r="ELS36" s="7"/>
      <c r="ELT36" s="7"/>
      <c r="ELU36" s="7"/>
      <c r="ELV36" s="7"/>
      <c r="ELW36" s="7"/>
      <c r="ELX36" s="7"/>
      <c r="ELY36" s="7"/>
      <c r="ELZ36" s="7"/>
      <c r="EMA36" s="7"/>
      <c r="EMB36" s="7"/>
      <c r="EMC36" s="7"/>
      <c r="EMD36" s="7"/>
      <c r="EME36" s="7"/>
      <c r="EMF36" s="7"/>
      <c r="EMG36" s="7"/>
      <c r="EMH36" s="7"/>
      <c r="EMI36" s="7"/>
      <c r="EMJ36" s="7"/>
      <c r="EMK36" s="7"/>
      <c r="EML36" s="7"/>
      <c r="EMM36" s="7"/>
      <c r="EMN36" s="7"/>
      <c r="EMO36" s="7"/>
      <c r="EMP36" s="7"/>
      <c r="EMQ36" s="7"/>
      <c r="EMR36" s="7"/>
      <c r="EMS36" s="7"/>
      <c r="EMT36" s="7"/>
      <c r="EMU36" s="7"/>
      <c r="EMV36" s="7"/>
      <c r="EMW36" s="7"/>
      <c r="EMX36" s="7"/>
      <c r="EMY36" s="7"/>
      <c r="EMZ36" s="7"/>
      <c r="ENA36" s="7"/>
      <c r="ENB36" s="7"/>
      <c r="ENC36" s="7"/>
      <c r="END36" s="7"/>
      <c r="ENE36" s="7"/>
      <c r="ENF36" s="7"/>
      <c r="ENG36" s="7"/>
      <c r="ENH36" s="7"/>
      <c r="ENI36" s="7"/>
      <c r="ENJ36" s="7"/>
      <c r="ENK36" s="7"/>
      <c r="ENL36" s="7"/>
      <c r="ENM36" s="7"/>
      <c r="ENN36" s="7"/>
      <c r="ENO36" s="7"/>
      <c r="ENP36" s="7"/>
      <c r="ENQ36" s="7"/>
      <c r="ENR36" s="7"/>
      <c r="ENS36" s="7"/>
      <c r="ENT36" s="7"/>
      <c r="ENU36" s="7"/>
      <c r="ENV36" s="7"/>
      <c r="ENW36" s="7"/>
      <c r="ENX36" s="7"/>
      <c r="ENY36" s="7"/>
      <c r="ENZ36" s="7"/>
      <c r="EOA36" s="7"/>
      <c r="EOB36" s="7"/>
      <c r="EOC36" s="7"/>
      <c r="EOD36" s="7"/>
      <c r="EOE36" s="7"/>
      <c r="EOF36" s="7"/>
      <c r="EOG36" s="7"/>
      <c r="EOH36" s="7"/>
      <c r="EOI36" s="7"/>
      <c r="EOJ36" s="7"/>
      <c r="EOK36" s="7"/>
      <c r="EOL36" s="7"/>
      <c r="EOM36" s="7"/>
      <c r="EON36" s="7"/>
      <c r="EOO36" s="7"/>
      <c r="EOP36" s="7"/>
      <c r="EOQ36" s="7"/>
      <c r="EOR36" s="7"/>
      <c r="EOS36" s="7"/>
      <c r="EOT36" s="7"/>
      <c r="EOU36" s="7"/>
      <c r="EOV36" s="7"/>
      <c r="EOW36" s="7"/>
      <c r="EOX36" s="7"/>
      <c r="EOY36" s="7"/>
      <c r="EOZ36" s="7"/>
      <c r="EPA36" s="7"/>
      <c r="EPB36" s="7"/>
      <c r="EPC36" s="7"/>
      <c r="EPD36" s="7"/>
      <c r="EPE36" s="7"/>
      <c r="EPF36" s="7"/>
      <c r="EPG36" s="7"/>
      <c r="EPH36" s="7"/>
      <c r="EPI36" s="7"/>
      <c r="EPJ36" s="7"/>
      <c r="EPK36" s="7"/>
      <c r="EPL36" s="7"/>
      <c r="EPM36" s="7"/>
      <c r="EPN36" s="7"/>
      <c r="EPO36" s="7"/>
      <c r="EPP36" s="7"/>
      <c r="EPQ36" s="7"/>
      <c r="EPR36" s="7"/>
      <c r="EPS36" s="7"/>
      <c r="EPT36" s="7"/>
      <c r="EPU36" s="7"/>
      <c r="EPV36" s="7"/>
      <c r="EPW36" s="7"/>
      <c r="EPX36" s="7"/>
      <c r="EPY36" s="7"/>
      <c r="EPZ36" s="7"/>
      <c r="EQA36" s="7"/>
      <c r="EQB36" s="7"/>
      <c r="EQC36" s="7"/>
      <c r="EQD36" s="7"/>
      <c r="EQE36" s="7"/>
      <c r="EQF36" s="7"/>
      <c r="EQG36" s="7"/>
      <c r="EQH36" s="7"/>
      <c r="EQI36" s="7"/>
      <c r="EQJ36" s="7"/>
      <c r="EQK36" s="7"/>
      <c r="EQL36" s="7"/>
      <c r="EQM36" s="7"/>
      <c r="EQN36" s="7"/>
      <c r="EQO36" s="7"/>
      <c r="EQP36" s="7"/>
      <c r="EQQ36" s="7"/>
      <c r="EQR36" s="7"/>
      <c r="EQS36" s="7"/>
      <c r="EQT36" s="7"/>
      <c r="EQU36" s="7"/>
      <c r="EQV36" s="7"/>
      <c r="EQW36" s="7"/>
      <c r="EQX36" s="7"/>
      <c r="EQY36" s="7"/>
      <c r="EQZ36" s="7"/>
      <c r="ERA36" s="7"/>
      <c r="ERB36" s="7"/>
      <c r="ERC36" s="7"/>
      <c r="ERD36" s="7"/>
      <c r="ERE36" s="7"/>
      <c r="ERF36" s="7"/>
      <c r="ERG36" s="7"/>
      <c r="ERH36" s="7"/>
      <c r="ERI36" s="7"/>
      <c r="ERJ36" s="7"/>
      <c r="ERK36" s="7"/>
      <c r="ERL36" s="7"/>
      <c r="ERM36" s="7"/>
      <c r="ERN36" s="7"/>
      <c r="ERO36" s="7"/>
      <c r="ERP36" s="7"/>
      <c r="ERQ36" s="7"/>
      <c r="ERR36" s="7"/>
      <c r="ERS36" s="7"/>
      <c r="ERT36" s="7"/>
      <c r="ERU36" s="7"/>
      <c r="ERV36" s="7"/>
      <c r="ERW36" s="7"/>
      <c r="ERX36" s="7"/>
      <c r="ERY36" s="7"/>
      <c r="ERZ36" s="7"/>
      <c r="ESA36" s="7"/>
      <c r="ESB36" s="7"/>
      <c r="ESC36" s="7"/>
      <c r="ESD36" s="7"/>
      <c r="ESE36" s="7"/>
      <c r="ESF36" s="7"/>
      <c r="ESG36" s="7"/>
      <c r="ESH36" s="7"/>
      <c r="ESI36" s="7"/>
      <c r="ESJ36" s="7"/>
      <c r="ESK36" s="7"/>
      <c r="ESL36" s="7"/>
      <c r="ESM36" s="7"/>
      <c r="ESN36" s="7"/>
      <c r="ESO36" s="7"/>
      <c r="ESP36" s="7"/>
      <c r="ESQ36" s="7"/>
      <c r="ESR36" s="7"/>
      <c r="ESS36" s="7"/>
      <c r="EST36" s="7"/>
      <c r="ESU36" s="7"/>
      <c r="ESV36" s="7"/>
      <c r="ESW36" s="7"/>
      <c r="ESX36" s="7"/>
      <c r="ESY36" s="7"/>
      <c r="ESZ36" s="7"/>
      <c r="ETA36" s="7"/>
      <c r="ETB36" s="7"/>
      <c r="ETC36" s="7"/>
      <c r="ETD36" s="7"/>
      <c r="ETE36" s="7"/>
      <c r="ETF36" s="7"/>
      <c r="ETG36" s="7"/>
      <c r="ETH36" s="7"/>
      <c r="ETI36" s="7"/>
      <c r="ETJ36" s="7"/>
      <c r="ETK36" s="7"/>
      <c r="ETL36" s="7"/>
      <c r="ETM36" s="7"/>
      <c r="ETN36" s="7"/>
      <c r="ETO36" s="7"/>
      <c r="ETP36" s="7"/>
      <c r="ETQ36" s="7"/>
      <c r="ETR36" s="7"/>
      <c r="ETS36" s="7"/>
      <c r="ETT36" s="7"/>
      <c r="ETU36" s="7"/>
      <c r="ETV36" s="7"/>
      <c r="ETW36" s="7"/>
      <c r="ETX36" s="7"/>
      <c r="ETY36" s="7"/>
      <c r="ETZ36" s="7"/>
      <c r="EUA36" s="7"/>
      <c r="EUB36" s="7"/>
      <c r="EUC36" s="7"/>
      <c r="EUD36" s="7"/>
      <c r="EUE36" s="7"/>
      <c r="EUF36" s="7"/>
      <c r="EUG36" s="7"/>
      <c r="EUH36" s="7"/>
      <c r="EUI36" s="7"/>
      <c r="EUJ36" s="7"/>
      <c r="EUK36" s="7"/>
      <c r="EUL36" s="7"/>
      <c r="EUM36" s="7"/>
      <c r="EUN36" s="7"/>
      <c r="EUO36" s="7"/>
      <c r="EUP36" s="7"/>
      <c r="EUQ36" s="7"/>
      <c r="EUR36" s="7"/>
      <c r="EUS36" s="7"/>
      <c r="EUT36" s="7"/>
      <c r="EUU36" s="7"/>
      <c r="EUV36" s="7"/>
      <c r="EUW36" s="7"/>
      <c r="EUX36" s="7"/>
      <c r="EUY36" s="7"/>
      <c r="EUZ36" s="7"/>
      <c r="EVA36" s="7"/>
      <c r="EVB36" s="7"/>
      <c r="EVC36" s="7"/>
      <c r="EVD36" s="7"/>
      <c r="EVE36" s="7"/>
      <c r="EVF36" s="7"/>
      <c r="EVG36" s="7"/>
      <c r="EVH36" s="7"/>
      <c r="EVI36" s="7"/>
      <c r="EVJ36" s="7"/>
      <c r="EVK36" s="7"/>
      <c r="EVL36" s="7"/>
      <c r="EVM36" s="7"/>
      <c r="EVN36" s="7"/>
      <c r="EVO36" s="7"/>
      <c r="EVP36" s="7"/>
      <c r="EVQ36" s="7"/>
      <c r="EVR36" s="7"/>
      <c r="EVS36" s="7"/>
      <c r="EVT36" s="7"/>
      <c r="EVU36" s="7"/>
      <c r="EVV36" s="7"/>
      <c r="EVW36" s="7"/>
      <c r="EVX36" s="7"/>
      <c r="EVY36" s="7"/>
      <c r="EVZ36" s="7"/>
      <c r="EWA36" s="7"/>
      <c r="EWB36" s="7"/>
      <c r="EWC36" s="7"/>
      <c r="EWD36" s="7"/>
      <c r="EWE36" s="7"/>
      <c r="EWF36" s="7"/>
      <c r="EWG36" s="7"/>
      <c r="EWH36" s="7"/>
      <c r="EWI36" s="7"/>
      <c r="EWJ36" s="7"/>
      <c r="EWK36" s="7"/>
      <c r="EWL36" s="7"/>
      <c r="EWM36" s="7"/>
      <c r="EWN36" s="7"/>
      <c r="EWO36" s="7"/>
      <c r="EWP36" s="7"/>
      <c r="EWQ36" s="7"/>
      <c r="EWR36" s="7"/>
      <c r="EWS36" s="7"/>
      <c r="EWT36" s="7"/>
      <c r="EWU36" s="7"/>
      <c r="EWV36" s="7"/>
      <c r="EWW36" s="7"/>
      <c r="EWX36" s="7"/>
      <c r="EWY36" s="7"/>
      <c r="EWZ36" s="7"/>
      <c r="EXA36" s="7"/>
      <c r="EXB36" s="7"/>
      <c r="EXC36" s="7"/>
      <c r="EXD36" s="7"/>
      <c r="EXE36" s="7"/>
      <c r="EXF36" s="7"/>
      <c r="EXG36" s="7"/>
      <c r="EXH36" s="7"/>
      <c r="EXI36" s="7"/>
      <c r="EXJ36" s="7"/>
      <c r="EXK36" s="7"/>
      <c r="EXL36" s="7"/>
      <c r="EXM36" s="7"/>
      <c r="EXN36" s="7"/>
      <c r="EXO36" s="7"/>
      <c r="EXP36" s="7"/>
      <c r="EXQ36" s="7"/>
      <c r="EXR36" s="7"/>
      <c r="EXS36" s="7"/>
      <c r="EXT36" s="7"/>
      <c r="EXU36" s="7"/>
      <c r="EXV36" s="7"/>
      <c r="EXW36" s="7"/>
      <c r="EXX36" s="7"/>
      <c r="EXY36" s="7"/>
      <c r="EXZ36" s="7"/>
      <c r="EYA36" s="7"/>
      <c r="EYB36" s="7"/>
      <c r="EYC36" s="7"/>
      <c r="EYD36" s="7"/>
      <c r="EYE36" s="7"/>
      <c r="EYF36" s="7"/>
      <c r="EYG36" s="7"/>
      <c r="EYH36" s="7"/>
      <c r="EYI36" s="7"/>
      <c r="EYJ36" s="7"/>
      <c r="EYK36" s="7"/>
      <c r="EYL36" s="7"/>
      <c r="EYM36" s="7"/>
      <c r="EYN36" s="7"/>
      <c r="EYO36" s="7"/>
      <c r="EYP36" s="7"/>
      <c r="EYQ36" s="7"/>
      <c r="EYR36" s="7"/>
      <c r="EYS36" s="7"/>
      <c r="EYT36" s="7"/>
      <c r="EYU36" s="7"/>
      <c r="EYV36" s="7"/>
      <c r="EYW36" s="7"/>
      <c r="EYX36" s="7"/>
      <c r="EYY36" s="7"/>
      <c r="EYZ36" s="7"/>
      <c r="EZA36" s="7"/>
      <c r="EZB36" s="7"/>
      <c r="EZC36" s="7"/>
      <c r="EZD36" s="7"/>
      <c r="EZE36" s="7"/>
      <c r="EZF36" s="7"/>
      <c r="EZG36" s="7"/>
      <c r="EZH36" s="7"/>
      <c r="EZI36" s="7"/>
      <c r="EZJ36" s="7"/>
      <c r="EZK36" s="7"/>
      <c r="EZL36" s="7"/>
      <c r="EZM36" s="7"/>
      <c r="EZN36" s="7"/>
      <c r="EZO36" s="7"/>
      <c r="EZP36" s="7"/>
      <c r="EZQ36" s="7"/>
      <c r="EZR36" s="7"/>
      <c r="EZS36" s="7"/>
      <c r="EZT36" s="7"/>
      <c r="EZU36" s="7"/>
      <c r="EZV36" s="7"/>
      <c r="EZW36" s="7"/>
      <c r="EZX36" s="7"/>
      <c r="EZY36" s="7"/>
      <c r="EZZ36" s="7"/>
      <c r="FAA36" s="7"/>
      <c r="FAB36" s="7"/>
      <c r="FAC36" s="7"/>
      <c r="FAD36" s="7"/>
      <c r="FAE36" s="7"/>
      <c r="FAF36" s="7"/>
      <c r="FAG36" s="7"/>
      <c r="FAH36" s="7"/>
      <c r="FAI36" s="7"/>
      <c r="FAJ36" s="7"/>
      <c r="FAK36" s="7"/>
      <c r="FAL36" s="7"/>
      <c r="FAM36" s="7"/>
      <c r="FAN36" s="7"/>
      <c r="FAO36" s="7"/>
      <c r="FAP36" s="7"/>
      <c r="FAQ36" s="7"/>
      <c r="FAR36" s="7"/>
      <c r="FAS36" s="7"/>
      <c r="FAT36" s="7"/>
      <c r="FAU36" s="7"/>
      <c r="FAV36" s="7"/>
      <c r="FAW36" s="7"/>
      <c r="FAX36" s="7"/>
      <c r="FAY36" s="7"/>
      <c r="FAZ36" s="7"/>
      <c r="FBA36" s="7"/>
      <c r="FBB36" s="7"/>
      <c r="FBC36" s="7"/>
      <c r="FBD36" s="7"/>
      <c r="FBE36" s="7"/>
      <c r="FBF36" s="7"/>
      <c r="FBG36" s="7"/>
      <c r="FBH36" s="7"/>
      <c r="FBI36" s="7"/>
      <c r="FBJ36" s="7"/>
      <c r="FBK36" s="7"/>
      <c r="FBL36" s="7"/>
      <c r="FBM36" s="7"/>
      <c r="FBN36" s="7"/>
      <c r="FBO36" s="7"/>
      <c r="FBP36" s="7"/>
      <c r="FBQ36" s="7"/>
      <c r="FBR36" s="7"/>
      <c r="FBS36" s="7"/>
      <c r="FBT36" s="7"/>
      <c r="FBU36" s="7"/>
      <c r="FBV36" s="7"/>
      <c r="FBW36" s="7"/>
      <c r="FBX36" s="7"/>
      <c r="FBY36" s="7"/>
      <c r="FBZ36" s="7"/>
      <c r="FCA36" s="7"/>
      <c r="FCB36" s="7"/>
      <c r="FCC36" s="7"/>
      <c r="FCD36" s="7"/>
      <c r="FCE36" s="7"/>
      <c r="FCF36" s="7"/>
      <c r="FCG36" s="7"/>
      <c r="FCH36" s="7"/>
      <c r="FCI36" s="7"/>
      <c r="FCJ36" s="7"/>
      <c r="FCK36" s="7"/>
      <c r="FCL36" s="7"/>
      <c r="FCM36" s="7"/>
      <c r="FCN36" s="7"/>
      <c r="FCO36" s="7"/>
      <c r="FCP36" s="7"/>
      <c r="FCQ36" s="7"/>
      <c r="FCR36" s="7"/>
      <c r="FCS36" s="7"/>
      <c r="FCT36" s="7"/>
      <c r="FCU36" s="7"/>
      <c r="FCV36" s="7"/>
      <c r="FCW36" s="7"/>
      <c r="FCX36" s="7"/>
      <c r="FCY36" s="7"/>
      <c r="FCZ36" s="7"/>
      <c r="FDA36" s="7"/>
      <c r="FDB36" s="7"/>
      <c r="FDC36" s="7"/>
      <c r="FDD36" s="7"/>
      <c r="FDE36" s="7"/>
      <c r="FDF36" s="7"/>
      <c r="FDG36" s="7"/>
      <c r="FDH36" s="7"/>
      <c r="FDI36" s="7"/>
      <c r="FDJ36" s="7"/>
      <c r="FDK36" s="7"/>
      <c r="FDL36" s="7"/>
      <c r="FDM36" s="7"/>
      <c r="FDN36" s="7"/>
      <c r="FDO36" s="7"/>
      <c r="FDP36" s="7"/>
      <c r="FDQ36" s="7"/>
      <c r="FDR36" s="7"/>
      <c r="FDS36" s="7"/>
      <c r="FDT36" s="7"/>
      <c r="FDU36" s="7"/>
      <c r="FDV36" s="7"/>
      <c r="FDW36" s="7"/>
      <c r="FDX36" s="7"/>
      <c r="FDY36" s="7"/>
      <c r="FDZ36" s="7"/>
      <c r="FEA36" s="7"/>
      <c r="FEB36" s="7"/>
      <c r="FEC36" s="7"/>
      <c r="FED36" s="7"/>
      <c r="FEE36" s="7"/>
      <c r="FEF36" s="7"/>
      <c r="FEG36" s="7"/>
      <c r="FEH36" s="7"/>
      <c r="FEI36" s="7"/>
      <c r="FEJ36" s="7"/>
      <c r="FEK36" s="7"/>
      <c r="FEL36" s="7"/>
      <c r="FEM36" s="7"/>
      <c r="FEN36" s="7"/>
      <c r="FEO36" s="7"/>
      <c r="FEP36" s="7"/>
      <c r="FEQ36" s="7"/>
      <c r="FER36" s="7"/>
      <c r="FES36" s="7"/>
      <c r="FET36" s="7"/>
      <c r="FEU36" s="7"/>
      <c r="FEV36" s="7"/>
      <c r="FEW36" s="7"/>
      <c r="FEX36" s="7"/>
      <c r="FEY36" s="7"/>
      <c r="FEZ36" s="7"/>
      <c r="FFA36" s="7"/>
      <c r="FFB36" s="7"/>
      <c r="FFC36" s="7"/>
      <c r="FFD36" s="7"/>
      <c r="FFE36" s="7"/>
      <c r="FFF36" s="7"/>
      <c r="FFG36" s="7"/>
      <c r="FFH36" s="7"/>
      <c r="FFI36" s="7"/>
      <c r="FFJ36" s="7"/>
      <c r="FFK36" s="7"/>
      <c r="FFL36" s="7"/>
      <c r="FFM36" s="7"/>
      <c r="FFN36" s="7"/>
      <c r="FFO36" s="7"/>
      <c r="FFP36" s="7"/>
      <c r="FFQ36" s="7"/>
      <c r="FFR36" s="7"/>
      <c r="FFS36" s="7"/>
      <c r="FFT36" s="7"/>
      <c r="FFU36" s="7"/>
      <c r="FFV36" s="7"/>
      <c r="FFW36" s="7"/>
      <c r="FFX36" s="7"/>
      <c r="FFY36" s="7"/>
      <c r="FFZ36" s="7"/>
      <c r="FGA36" s="7"/>
      <c r="FGB36" s="7"/>
      <c r="FGC36" s="7"/>
      <c r="FGD36" s="7"/>
      <c r="FGE36" s="7"/>
      <c r="FGF36" s="7"/>
      <c r="FGG36" s="7"/>
      <c r="FGH36" s="7"/>
      <c r="FGI36" s="7"/>
      <c r="FGJ36" s="7"/>
      <c r="FGK36" s="7"/>
      <c r="FGL36" s="7"/>
      <c r="FGM36" s="7"/>
      <c r="FGN36" s="7"/>
      <c r="FGO36" s="7"/>
      <c r="FGP36" s="7"/>
      <c r="FGQ36" s="7"/>
      <c r="FGR36" s="7"/>
      <c r="FGS36" s="7"/>
      <c r="FGT36" s="7"/>
      <c r="FGU36" s="7"/>
      <c r="FGV36" s="7"/>
      <c r="FGW36" s="7"/>
      <c r="FGX36" s="7"/>
      <c r="FGY36" s="7"/>
      <c r="FGZ36" s="7"/>
      <c r="FHA36" s="7"/>
      <c r="FHB36" s="7"/>
      <c r="FHC36" s="7"/>
      <c r="FHD36" s="7"/>
      <c r="FHE36" s="7"/>
      <c r="FHF36" s="7"/>
      <c r="FHG36" s="7"/>
      <c r="FHH36" s="7"/>
      <c r="FHI36" s="7"/>
      <c r="FHJ36" s="7"/>
      <c r="FHK36" s="7"/>
      <c r="FHL36" s="7"/>
      <c r="FHM36" s="7"/>
      <c r="FHN36" s="7"/>
      <c r="FHO36" s="7"/>
      <c r="FHP36" s="7"/>
      <c r="FHQ36" s="7"/>
      <c r="FHR36" s="7"/>
      <c r="FHS36" s="7"/>
      <c r="FHT36" s="7"/>
      <c r="FHU36" s="7"/>
      <c r="FHV36" s="7"/>
      <c r="FHW36" s="7"/>
      <c r="FHX36" s="7"/>
      <c r="FHY36" s="7"/>
      <c r="FHZ36" s="7"/>
      <c r="FIA36" s="7"/>
      <c r="FIB36" s="7"/>
      <c r="FIC36" s="7"/>
      <c r="FID36" s="7"/>
      <c r="FIE36" s="7"/>
      <c r="FIF36" s="7"/>
      <c r="FIG36" s="7"/>
      <c r="FIH36" s="7"/>
      <c r="FII36" s="7"/>
      <c r="FIJ36" s="7"/>
      <c r="FIK36" s="7"/>
      <c r="FIL36" s="7"/>
      <c r="FIM36" s="7"/>
      <c r="FIN36" s="7"/>
      <c r="FIO36" s="7"/>
      <c r="FIP36" s="7"/>
      <c r="FIQ36" s="7"/>
      <c r="FIR36" s="7"/>
      <c r="FIS36" s="7"/>
      <c r="FIT36" s="7"/>
      <c r="FIU36" s="7"/>
      <c r="FIV36" s="7"/>
      <c r="FIW36" s="7"/>
      <c r="FIX36" s="7"/>
      <c r="FIY36" s="7"/>
      <c r="FIZ36" s="7"/>
      <c r="FJA36" s="7"/>
      <c r="FJB36" s="7"/>
      <c r="FJC36" s="7"/>
      <c r="FJD36" s="7"/>
      <c r="FJE36" s="7"/>
      <c r="FJF36" s="7"/>
      <c r="FJG36" s="7"/>
      <c r="FJH36" s="7"/>
      <c r="FJI36" s="7"/>
      <c r="FJJ36" s="7"/>
      <c r="FJK36" s="7"/>
      <c r="FJL36" s="7"/>
      <c r="FJM36" s="7"/>
      <c r="FJN36" s="7"/>
      <c r="FJO36" s="7"/>
      <c r="FJP36" s="7"/>
      <c r="FJQ36" s="7"/>
      <c r="FJR36" s="7"/>
      <c r="FJS36" s="7"/>
      <c r="FJT36" s="7"/>
      <c r="FJU36" s="7"/>
      <c r="FJV36" s="7"/>
      <c r="FJW36" s="7"/>
      <c r="FJX36" s="7"/>
      <c r="FJY36" s="7"/>
      <c r="FJZ36" s="7"/>
      <c r="FKA36" s="7"/>
      <c r="FKB36" s="7"/>
      <c r="FKC36" s="7"/>
      <c r="FKD36" s="7"/>
      <c r="FKE36" s="7"/>
      <c r="FKF36" s="7"/>
      <c r="FKG36" s="7"/>
      <c r="FKH36" s="7"/>
      <c r="FKI36" s="7"/>
      <c r="FKJ36" s="7"/>
      <c r="FKK36" s="7"/>
      <c r="FKL36" s="7"/>
      <c r="FKM36" s="7"/>
      <c r="FKN36" s="7"/>
      <c r="FKO36" s="7"/>
      <c r="FKP36" s="7"/>
      <c r="FKQ36" s="7"/>
      <c r="FKR36" s="7"/>
      <c r="FKS36" s="7"/>
      <c r="FKT36" s="7"/>
      <c r="FKU36" s="7"/>
      <c r="FKV36" s="7"/>
      <c r="FKW36" s="7"/>
      <c r="FKX36" s="7"/>
      <c r="FKY36" s="7"/>
      <c r="FKZ36" s="7"/>
      <c r="FLA36" s="7"/>
      <c r="FLB36" s="7"/>
      <c r="FLC36" s="7"/>
      <c r="FLD36" s="7"/>
      <c r="FLE36" s="7"/>
      <c r="FLF36" s="7"/>
      <c r="FLG36" s="7"/>
      <c r="FLH36" s="7"/>
      <c r="FLI36" s="7"/>
      <c r="FLJ36" s="7"/>
      <c r="FLK36" s="7"/>
      <c r="FLL36" s="7"/>
      <c r="FLM36" s="7"/>
      <c r="FLN36" s="7"/>
      <c r="FLO36" s="7"/>
      <c r="FLP36" s="7"/>
      <c r="FLQ36" s="7"/>
      <c r="FLR36" s="7"/>
      <c r="FLS36" s="7"/>
      <c r="FLT36" s="7"/>
      <c r="FLU36" s="7"/>
      <c r="FLV36" s="7"/>
      <c r="FLW36" s="7"/>
      <c r="FLX36" s="7"/>
      <c r="FLY36" s="7"/>
      <c r="FLZ36" s="7"/>
      <c r="FMA36" s="7"/>
      <c r="FMB36" s="7"/>
      <c r="FMC36" s="7"/>
      <c r="FMD36" s="7"/>
      <c r="FME36" s="7"/>
      <c r="FMF36" s="7"/>
      <c r="FMG36" s="7"/>
      <c r="FMH36" s="7"/>
      <c r="FMI36" s="7"/>
      <c r="FMJ36" s="7"/>
      <c r="FMK36" s="7"/>
      <c r="FML36" s="7"/>
      <c r="FMM36" s="7"/>
      <c r="FMN36" s="7"/>
      <c r="FMO36" s="7"/>
      <c r="FMP36" s="7"/>
      <c r="FMQ36" s="7"/>
      <c r="FMR36" s="7"/>
      <c r="FMS36" s="7"/>
      <c r="FMT36" s="7"/>
      <c r="FMU36" s="7"/>
      <c r="FMV36" s="7"/>
      <c r="FMW36" s="7"/>
      <c r="FMX36" s="7"/>
      <c r="FMY36" s="7"/>
      <c r="FMZ36" s="7"/>
      <c r="FNA36" s="7"/>
      <c r="FNB36" s="7"/>
      <c r="FNC36" s="7"/>
      <c r="FND36" s="7"/>
      <c r="FNE36" s="7"/>
      <c r="FNF36" s="7"/>
      <c r="FNG36" s="7"/>
      <c r="FNH36" s="7"/>
      <c r="FNI36" s="7"/>
      <c r="FNJ36" s="7"/>
      <c r="FNK36" s="7"/>
      <c r="FNL36" s="7"/>
      <c r="FNM36" s="7"/>
      <c r="FNN36" s="7"/>
      <c r="FNO36" s="7"/>
      <c r="FNP36" s="7"/>
      <c r="FNQ36" s="7"/>
      <c r="FNR36" s="7"/>
      <c r="FNS36" s="7"/>
      <c r="FNT36" s="7"/>
      <c r="FNU36" s="7"/>
      <c r="FNV36" s="7"/>
      <c r="FNW36" s="7"/>
      <c r="FNX36" s="7"/>
      <c r="FNY36" s="7"/>
      <c r="FNZ36" s="7"/>
      <c r="FOA36" s="7"/>
      <c r="FOB36" s="7"/>
      <c r="FOC36" s="7"/>
      <c r="FOD36" s="7"/>
      <c r="FOE36" s="7"/>
      <c r="FOF36" s="7"/>
      <c r="FOG36" s="7"/>
      <c r="FOH36" s="7"/>
      <c r="FOI36" s="7"/>
      <c r="FOJ36" s="7"/>
      <c r="FOK36" s="7"/>
      <c r="FOL36" s="7"/>
      <c r="FOM36" s="7"/>
      <c r="FON36" s="7"/>
      <c r="FOO36" s="7"/>
      <c r="FOP36" s="7"/>
      <c r="FOQ36" s="7"/>
      <c r="FOR36" s="7"/>
      <c r="FOS36" s="7"/>
      <c r="FOT36" s="7"/>
      <c r="FOU36" s="7"/>
      <c r="FOV36" s="7"/>
      <c r="FOW36" s="7"/>
      <c r="FOX36" s="7"/>
      <c r="FOY36" s="7"/>
      <c r="FOZ36" s="7"/>
      <c r="FPA36" s="7"/>
      <c r="FPB36" s="7"/>
      <c r="FPC36" s="7"/>
      <c r="FPD36" s="7"/>
      <c r="FPE36" s="7"/>
      <c r="FPF36" s="7"/>
      <c r="FPG36" s="7"/>
      <c r="FPH36" s="7"/>
      <c r="FPI36" s="7"/>
      <c r="FPJ36" s="7"/>
      <c r="FPK36" s="7"/>
      <c r="FPL36" s="7"/>
      <c r="FPM36" s="7"/>
      <c r="FPN36" s="7"/>
      <c r="FPO36" s="7"/>
      <c r="FPP36" s="7"/>
      <c r="FPQ36" s="7"/>
      <c r="FPR36" s="7"/>
      <c r="FPS36" s="7"/>
      <c r="FPT36" s="7"/>
      <c r="FPU36" s="7"/>
      <c r="FPV36" s="7"/>
      <c r="FPW36" s="7"/>
      <c r="FPX36" s="7"/>
      <c r="FPY36" s="7"/>
      <c r="FPZ36" s="7"/>
      <c r="FQA36" s="7"/>
      <c r="FQB36" s="7"/>
      <c r="FQC36" s="7"/>
      <c r="FQD36" s="7"/>
      <c r="FQE36" s="7"/>
      <c r="FQF36" s="7"/>
      <c r="FQG36" s="7"/>
      <c r="FQH36" s="7"/>
      <c r="FQI36" s="7"/>
      <c r="FQJ36" s="7"/>
      <c r="FQK36" s="7"/>
      <c r="FQL36" s="7"/>
      <c r="FQM36" s="7"/>
      <c r="FQN36" s="7"/>
      <c r="FQO36" s="7"/>
      <c r="FQP36" s="7"/>
      <c r="FQQ36" s="7"/>
      <c r="FQR36" s="7"/>
      <c r="FQS36" s="7"/>
      <c r="FQT36" s="7"/>
      <c r="FQU36" s="7"/>
      <c r="FQV36" s="7"/>
      <c r="FQW36" s="7"/>
      <c r="FQX36" s="7"/>
      <c r="FQY36" s="7"/>
      <c r="FQZ36" s="7"/>
      <c r="FRA36" s="7"/>
      <c r="FRB36" s="7"/>
      <c r="FRC36" s="7"/>
      <c r="FRD36" s="7"/>
      <c r="FRE36" s="7"/>
      <c r="FRF36" s="7"/>
      <c r="FRG36" s="7"/>
      <c r="FRH36" s="7"/>
      <c r="FRI36" s="7"/>
      <c r="FRJ36" s="7"/>
      <c r="FRK36" s="7"/>
      <c r="FRL36" s="7"/>
      <c r="FRM36" s="7"/>
      <c r="FRN36" s="7"/>
      <c r="FRO36" s="7"/>
      <c r="FRP36" s="7"/>
      <c r="FRQ36" s="7"/>
      <c r="FRR36" s="7"/>
      <c r="FRS36" s="7"/>
      <c r="FRT36" s="7"/>
      <c r="FRU36" s="7"/>
      <c r="FRV36" s="7"/>
      <c r="FRW36" s="7"/>
      <c r="FRX36" s="7"/>
      <c r="FRY36" s="7"/>
      <c r="FRZ36" s="7"/>
      <c r="FSA36" s="7"/>
      <c r="FSB36" s="7"/>
      <c r="FSC36" s="7"/>
      <c r="FSD36" s="7"/>
      <c r="FSE36" s="7"/>
      <c r="FSF36" s="7"/>
      <c r="FSG36" s="7"/>
      <c r="FSH36" s="7"/>
      <c r="FSI36" s="7"/>
      <c r="FSJ36" s="7"/>
      <c r="FSK36" s="7"/>
      <c r="FSL36" s="7"/>
      <c r="FSM36" s="7"/>
      <c r="FSN36" s="7"/>
      <c r="FSO36" s="7"/>
      <c r="FSP36" s="7"/>
      <c r="FSQ36" s="7"/>
      <c r="FSR36" s="7"/>
      <c r="FSS36" s="7"/>
      <c r="FST36" s="7"/>
      <c r="FSU36" s="7"/>
      <c r="FSV36" s="7"/>
      <c r="FSW36" s="7"/>
      <c r="FSX36" s="7"/>
      <c r="FSY36" s="7"/>
      <c r="FSZ36" s="7"/>
      <c r="FTA36" s="7"/>
      <c r="FTB36" s="7"/>
      <c r="FTC36" s="7"/>
      <c r="FTD36" s="7"/>
      <c r="FTE36" s="7"/>
      <c r="FTF36" s="7"/>
      <c r="FTG36" s="7"/>
      <c r="FTH36" s="7"/>
      <c r="FTI36" s="7"/>
      <c r="FTJ36" s="7"/>
      <c r="FTK36" s="7"/>
      <c r="FTL36" s="7"/>
      <c r="FTM36" s="7"/>
      <c r="FTN36" s="7"/>
      <c r="FTO36" s="7"/>
      <c r="FTP36" s="7"/>
      <c r="FTQ36" s="7"/>
      <c r="FTR36" s="7"/>
      <c r="FTS36" s="7"/>
      <c r="FTT36" s="7"/>
      <c r="FTU36" s="7"/>
      <c r="FTV36" s="7"/>
      <c r="FTW36" s="7"/>
      <c r="FTX36" s="7"/>
      <c r="FTY36" s="7"/>
      <c r="FTZ36" s="7"/>
      <c r="FUA36" s="7"/>
      <c r="FUB36" s="7"/>
      <c r="FUC36" s="7"/>
      <c r="FUD36" s="7"/>
      <c r="FUE36" s="7"/>
      <c r="FUF36" s="7"/>
      <c r="FUG36" s="7"/>
      <c r="FUH36" s="7"/>
      <c r="FUI36" s="7"/>
      <c r="FUJ36" s="7"/>
      <c r="FUK36" s="7"/>
      <c r="FUL36" s="7"/>
      <c r="FUM36" s="7"/>
      <c r="FUN36" s="7"/>
      <c r="FUO36" s="7"/>
      <c r="FUP36" s="7"/>
      <c r="FUQ36" s="7"/>
      <c r="FUR36" s="7"/>
      <c r="FUS36" s="7"/>
      <c r="FUT36" s="7"/>
      <c r="FUU36" s="7"/>
      <c r="FUV36" s="7"/>
      <c r="FUW36" s="7"/>
      <c r="FUX36" s="7"/>
      <c r="FUY36" s="7"/>
      <c r="FUZ36" s="7"/>
      <c r="FVA36" s="7"/>
      <c r="FVB36" s="7"/>
      <c r="FVC36" s="7"/>
      <c r="FVD36" s="7"/>
      <c r="FVE36" s="7"/>
      <c r="FVF36" s="7"/>
      <c r="FVG36" s="7"/>
      <c r="FVH36" s="7"/>
      <c r="FVI36" s="7"/>
      <c r="FVJ36" s="7"/>
      <c r="FVK36" s="7"/>
      <c r="FVL36" s="7"/>
      <c r="FVM36" s="7"/>
      <c r="FVN36" s="7"/>
      <c r="FVO36" s="7"/>
      <c r="FVP36" s="7"/>
      <c r="FVQ36" s="7"/>
      <c r="FVR36" s="7"/>
      <c r="FVS36" s="7"/>
      <c r="FVT36" s="7"/>
      <c r="FVU36" s="7"/>
      <c r="FVV36" s="7"/>
      <c r="FVW36" s="7"/>
      <c r="FVX36" s="7"/>
      <c r="FVY36" s="7"/>
      <c r="FVZ36" s="7"/>
      <c r="FWA36" s="7"/>
      <c r="FWB36" s="7"/>
      <c r="FWC36" s="7"/>
      <c r="FWD36" s="7"/>
      <c r="FWE36" s="7"/>
      <c r="FWF36" s="7"/>
      <c r="FWG36" s="7"/>
      <c r="FWH36" s="7"/>
      <c r="FWI36" s="7"/>
      <c r="FWJ36" s="7"/>
      <c r="FWK36" s="7"/>
      <c r="FWL36" s="7"/>
      <c r="FWM36" s="7"/>
      <c r="FWN36" s="7"/>
      <c r="FWO36" s="7"/>
      <c r="FWP36" s="7"/>
      <c r="FWQ36" s="7"/>
      <c r="FWR36" s="7"/>
      <c r="FWS36" s="7"/>
      <c r="FWT36" s="7"/>
      <c r="FWU36" s="7"/>
      <c r="FWV36" s="7"/>
      <c r="FWW36" s="7"/>
      <c r="FWX36" s="7"/>
      <c r="FWY36" s="7"/>
      <c r="FWZ36" s="7"/>
      <c r="FXA36" s="7"/>
      <c r="FXB36" s="7"/>
      <c r="FXC36" s="7"/>
      <c r="FXD36" s="7"/>
      <c r="FXE36" s="7"/>
      <c r="FXF36" s="7"/>
      <c r="FXG36" s="7"/>
      <c r="FXH36" s="7"/>
      <c r="FXI36" s="7"/>
      <c r="FXJ36" s="7"/>
      <c r="FXK36" s="7"/>
      <c r="FXL36" s="7"/>
      <c r="FXM36" s="7"/>
      <c r="FXN36" s="7"/>
      <c r="FXO36" s="7"/>
      <c r="FXP36" s="7"/>
      <c r="FXQ36" s="7"/>
      <c r="FXR36" s="7"/>
      <c r="FXS36" s="7"/>
      <c r="FXT36" s="7"/>
      <c r="FXU36" s="7"/>
      <c r="FXV36" s="7"/>
      <c r="FXW36" s="7"/>
      <c r="FXX36" s="7"/>
      <c r="FXY36" s="7"/>
      <c r="FXZ36" s="7"/>
      <c r="FYA36" s="7"/>
      <c r="FYB36" s="7"/>
      <c r="FYC36" s="7"/>
      <c r="FYD36" s="7"/>
      <c r="FYE36" s="7"/>
      <c r="FYF36" s="7"/>
      <c r="FYG36" s="7"/>
      <c r="FYH36" s="7"/>
      <c r="FYI36" s="7"/>
      <c r="FYJ36" s="7"/>
      <c r="FYK36" s="7"/>
      <c r="FYL36" s="7"/>
      <c r="FYM36" s="7"/>
      <c r="FYN36" s="7"/>
      <c r="FYO36" s="7"/>
      <c r="FYP36" s="7"/>
      <c r="FYQ36" s="7"/>
      <c r="FYR36" s="7"/>
      <c r="FYS36" s="7"/>
      <c r="FYT36" s="7"/>
      <c r="FYU36" s="7"/>
      <c r="FYV36" s="7"/>
      <c r="FYW36" s="7"/>
      <c r="FYX36" s="7"/>
      <c r="FYY36" s="7"/>
      <c r="FYZ36" s="7"/>
      <c r="FZA36" s="7"/>
      <c r="FZB36" s="7"/>
      <c r="FZC36" s="7"/>
      <c r="FZD36" s="7"/>
      <c r="FZE36" s="7"/>
      <c r="FZF36" s="7"/>
      <c r="FZG36" s="7"/>
      <c r="FZH36" s="7"/>
      <c r="FZI36" s="7"/>
      <c r="FZJ36" s="7"/>
      <c r="FZK36" s="7"/>
      <c r="FZL36" s="7"/>
      <c r="FZM36" s="7"/>
      <c r="FZN36" s="7"/>
      <c r="FZO36" s="7"/>
      <c r="FZP36" s="7"/>
      <c r="FZQ36" s="7"/>
      <c r="FZR36" s="7"/>
      <c r="FZS36" s="7"/>
      <c r="FZT36" s="7"/>
      <c r="FZU36" s="7"/>
      <c r="FZV36" s="7"/>
      <c r="FZW36" s="7"/>
      <c r="FZX36" s="7"/>
      <c r="FZY36" s="7"/>
      <c r="FZZ36" s="7"/>
      <c r="GAA36" s="7"/>
      <c r="GAB36" s="7"/>
      <c r="GAC36" s="7"/>
      <c r="GAD36" s="7"/>
      <c r="GAE36" s="7"/>
      <c r="GAF36" s="7"/>
      <c r="GAG36" s="7"/>
      <c r="GAH36" s="7"/>
      <c r="GAI36" s="7"/>
      <c r="GAJ36" s="7"/>
      <c r="GAK36" s="7"/>
      <c r="GAL36" s="7"/>
      <c r="GAM36" s="7"/>
      <c r="GAN36" s="7"/>
      <c r="GAO36" s="7"/>
      <c r="GAP36" s="7"/>
      <c r="GAQ36" s="7"/>
      <c r="GAR36" s="7"/>
      <c r="GAS36" s="7"/>
      <c r="GAT36" s="7"/>
      <c r="GAU36" s="7"/>
      <c r="GAV36" s="7"/>
      <c r="GAW36" s="7"/>
      <c r="GAX36" s="7"/>
      <c r="GAY36" s="7"/>
      <c r="GAZ36" s="7"/>
      <c r="GBA36" s="7"/>
      <c r="GBB36" s="7"/>
      <c r="GBC36" s="7"/>
      <c r="GBD36" s="7"/>
      <c r="GBE36" s="7"/>
      <c r="GBF36" s="7"/>
      <c r="GBG36" s="7"/>
      <c r="GBH36" s="7"/>
      <c r="GBI36" s="7"/>
      <c r="GBJ36" s="7"/>
      <c r="GBK36" s="7"/>
      <c r="GBL36" s="7"/>
      <c r="GBM36" s="7"/>
      <c r="GBN36" s="7"/>
      <c r="GBO36" s="7"/>
      <c r="GBP36" s="7"/>
      <c r="GBQ36" s="7"/>
      <c r="GBR36" s="7"/>
      <c r="GBS36" s="7"/>
      <c r="GBT36" s="7"/>
      <c r="GBU36" s="7"/>
      <c r="GBV36" s="7"/>
      <c r="GBW36" s="7"/>
      <c r="GBX36" s="7"/>
      <c r="GBY36" s="7"/>
      <c r="GBZ36" s="7"/>
      <c r="GCA36" s="7"/>
      <c r="GCB36" s="7"/>
      <c r="GCC36" s="7"/>
      <c r="GCD36" s="7"/>
      <c r="GCE36" s="7"/>
      <c r="GCF36" s="7"/>
      <c r="GCG36" s="7"/>
      <c r="GCH36" s="7"/>
      <c r="GCI36" s="7"/>
      <c r="GCJ36" s="7"/>
      <c r="GCK36" s="7"/>
      <c r="GCL36" s="7"/>
      <c r="GCM36" s="7"/>
      <c r="GCN36" s="7"/>
      <c r="GCO36" s="7"/>
      <c r="GCP36" s="7"/>
      <c r="GCQ36" s="7"/>
      <c r="GCR36" s="7"/>
      <c r="GCS36" s="7"/>
      <c r="GCT36" s="7"/>
      <c r="GCU36" s="7"/>
      <c r="GCV36" s="7"/>
      <c r="GCW36" s="7"/>
      <c r="GCX36" s="7"/>
      <c r="GCY36" s="7"/>
      <c r="GCZ36" s="7"/>
      <c r="GDA36" s="7"/>
      <c r="GDB36" s="7"/>
      <c r="GDC36" s="7"/>
      <c r="GDD36" s="7"/>
      <c r="GDE36" s="7"/>
      <c r="GDF36" s="7"/>
      <c r="GDG36" s="7"/>
      <c r="GDH36" s="7"/>
      <c r="GDI36" s="7"/>
      <c r="GDJ36" s="7"/>
      <c r="GDK36" s="7"/>
      <c r="GDL36" s="7"/>
      <c r="GDM36" s="7"/>
      <c r="GDN36" s="7"/>
      <c r="GDO36" s="7"/>
      <c r="GDP36" s="7"/>
      <c r="GDQ36" s="7"/>
      <c r="GDR36" s="7"/>
      <c r="GDS36" s="7"/>
      <c r="GDT36" s="7"/>
      <c r="GDU36" s="7"/>
      <c r="GDV36" s="7"/>
      <c r="GDW36" s="7"/>
      <c r="GDX36" s="7"/>
      <c r="GDY36" s="7"/>
      <c r="GDZ36" s="7"/>
      <c r="GEA36" s="7"/>
      <c r="GEB36" s="7"/>
      <c r="GEC36" s="7"/>
      <c r="GED36" s="7"/>
      <c r="GEE36" s="7"/>
      <c r="GEF36" s="7"/>
      <c r="GEG36" s="7"/>
      <c r="GEH36" s="7"/>
      <c r="GEI36" s="7"/>
      <c r="GEJ36" s="7"/>
      <c r="GEK36" s="7"/>
      <c r="GEL36" s="7"/>
      <c r="GEM36" s="7"/>
      <c r="GEN36" s="7"/>
      <c r="GEO36" s="7"/>
      <c r="GEP36" s="7"/>
      <c r="GEQ36" s="7"/>
      <c r="GER36" s="7"/>
      <c r="GES36" s="7"/>
      <c r="GET36" s="7"/>
      <c r="GEU36" s="7"/>
      <c r="GEV36" s="7"/>
      <c r="GEW36" s="7"/>
      <c r="GEX36" s="7"/>
      <c r="GEY36" s="7"/>
      <c r="GEZ36" s="7"/>
      <c r="GFA36" s="7"/>
      <c r="GFB36" s="7"/>
      <c r="GFC36" s="7"/>
      <c r="GFD36" s="7"/>
      <c r="GFE36" s="7"/>
      <c r="GFF36" s="7"/>
      <c r="GFG36" s="7"/>
      <c r="GFH36" s="7"/>
      <c r="GFI36" s="7"/>
      <c r="GFJ36" s="7"/>
      <c r="GFK36" s="7"/>
      <c r="GFL36" s="7"/>
      <c r="GFM36" s="7"/>
      <c r="GFN36" s="7"/>
      <c r="GFO36" s="7"/>
      <c r="GFP36" s="7"/>
      <c r="GFQ36" s="7"/>
      <c r="GFR36" s="7"/>
      <c r="GFS36" s="7"/>
      <c r="GFT36" s="7"/>
      <c r="GFU36" s="7"/>
      <c r="GFV36" s="7"/>
      <c r="GFW36" s="7"/>
      <c r="GFX36" s="7"/>
      <c r="GFY36" s="7"/>
      <c r="GFZ36" s="7"/>
      <c r="GGA36" s="7"/>
      <c r="GGB36" s="7"/>
      <c r="GGC36" s="7"/>
      <c r="GGD36" s="7"/>
      <c r="GGE36" s="7"/>
      <c r="GGF36" s="7"/>
      <c r="GGG36" s="7"/>
      <c r="GGH36" s="7"/>
      <c r="GGI36" s="7"/>
      <c r="GGJ36" s="7"/>
      <c r="GGK36" s="7"/>
      <c r="GGL36" s="7"/>
      <c r="GGM36" s="7"/>
      <c r="GGN36" s="7"/>
      <c r="GGO36" s="7"/>
      <c r="GGP36" s="7"/>
      <c r="GGQ36" s="7"/>
      <c r="GGR36" s="7"/>
      <c r="GGS36" s="7"/>
      <c r="GGT36" s="7"/>
      <c r="GGU36" s="7"/>
      <c r="GGV36" s="7"/>
      <c r="GGW36" s="7"/>
      <c r="GGX36" s="7"/>
      <c r="GGY36" s="7"/>
      <c r="GGZ36" s="7"/>
      <c r="GHA36" s="7"/>
      <c r="GHB36" s="7"/>
      <c r="GHC36" s="7"/>
      <c r="GHD36" s="7"/>
      <c r="GHE36" s="7"/>
      <c r="GHF36" s="7"/>
      <c r="GHG36" s="7"/>
      <c r="GHH36" s="7"/>
      <c r="GHI36" s="7"/>
      <c r="GHJ36" s="7"/>
      <c r="GHK36" s="7"/>
      <c r="GHL36" s="7"/>
      <c r="GHM36" s="7"/>
      <c r="GHN36" s="7"/>
      <c r="GHO36" s="7"/>
      <c r="GHP36" s="7"/>
      <c r="GHQ36" s="7"/>
      <c r="GHR36" s="7"/>
      <c r="GHS36" s="7"/>
      <c r="GHT36" s="7"/>
      <c r="GHU36" s="7"/>
      <c r="GHV36" s="7"/>
      <c r="GHW36" s="7"/>
      <c r="GHX36" s="7"/>
      <c r="GHY36" s="7"/>
      <c r="GHZ36" s="7"/>
      <c r="GIA36" s="7"/>
      <c r="GIB36" s="7"/>
      <c r="GIC36" s="7"/>
      <c r="GID36" s="7"/>
      <c r="GIE36" s="7"/>
      <c r="GIF36" s="7"/>
      <c r="GIG36" s="7"/>
      <c r="GIH36" s="7"/>
      <c r="GII36" s="7"/>
      <c r="GIJ36" s="7"/>
      <c r="GIK36" s="7"/>
      <c r="GIL36" s="7"/>
      <c r="GIM36" s="7"/>
      <c r="GIN36" s="7"/>
      <c r="GIO36" s="7"/>
      <c r="GIP36" s="7"/>
      <c r="GIQ36" s="7"/>
      <c r="GIR36" s="7"/>
      <c r="GIS36" s="7"/>
      <c r="GIT36" s="7"/>
      <c r="GIU36" s="7"/>
      <c r="GIV36" s="7"/>
      <c r="GIW36" s="7"/>
      <c r="GIX36" s="7"/>
      <c r="GIY36" s="7"/>
      <c r="GIZ36" s="7"/>
      <c r="GJA36" s="7"/>
      <c r="GJB36" s="7"/>
      <c r="GJC36" s="7"/>
      <c r="GJD36" s="7"/>
      <c r="GJE36" s="7"/>
      <c r="GJF36" s="7"/>
      <c r="GJG36" s="7"/>
      <c r="GJH36" s="7"/>
      <c r="GJI36" s="7"/>
      <c r="GJJ36" s="7"/>
      <c r="GJK36" s="7"/>
      <c r="GJL36" s="7"/>
      <c r="GJM36" s="7"/>
      <c r="GJN36" s="7"/>
      <c r="GJO36" s="7"/>
      <c r="GJP36" s="7"/>
      <c r="GJQ36" s="7"/>
      <c r="GJR36" s="7"/>
      <c r="GJS36" s="7"/>
      <c r="GJT36" s="7"/>
      <c r="GJU36" s="7"/>
      <c r="GJV36" s="7"/>
      <c r="GJW36" s="7"/>
      <c r="GJX36" s="7"/>
      <c r="GJY36" s="7"/>
      <c r="GJZ36" s="7"/>
      <c r="GKA36" s="7"/>
      <c r="GKB36" s="7"/>
      <c r="GKC36" s="7"/>
      <c r="GKD36" s="7"/>
      <c r="GKE36" s="7"/>
      <c r="GKF36" s="7"/>
      <c r="GKG36" s="7"/>
      <c r="GKH36" s="7"/>
      <c r="GKI36" s="7"/>
      <c r="GKJ36" s="7"/>
      <c r="GKK36" s="7"/>
      <c r="GKL36" s="7"/>
      <c r="GKM36" s="7"/>
      <c r="GKN36" s="7"/>
      <c r="GKO36" s="7"/>
      <c r="GKP36" s="7"/>
      <c r="GKQ36" s="7"/>
      <c r="GKR36" s="7"/>
      <c r="GKS36" s="7"/>
      <c r="GKT36" s="7"/>
      <c r="GKU36" s="7"/>
      <c r="GKV36" s="7"/>
      <c r="GKW36" s="7"/>
      <c r="GKX36" s="7"/>
      <c r="GKY36" s="7"/>
      <c r="GKZ36" s="7"/>
      <c r="GLA36" s="7"/>
      <c r="GLB36" s="7"/>
      <c r="GLC36" s="7"/>
      <c r="GLD36" s="7"/>
      <c r="GLE36" s="7"/>
      <c r="GLF36" s="7"/>
      <c r="GLG36" s="7"/>
      <c r="GLH36" s="7"/>
      <c r="GLI36" s="7"/>
      <c r="GLJ36" s="7"/>
      <c r="GLK36" s="7"/>
      <c r="GLL36" s="7"/>
      <c r="GLM36" s="7"/>
      <c r="GLN36" s="7"/>
      <c r="GLO36" s="7"/>
      <c r="GLP36" s="7"/>
      <c r="GLQ36" s="7"/>
      <c r="GLR36" s="7"/>
      <c r="GLS36" s="7"/>
      <c r="GLT36" s="7"/>
      <c r="GLU36" s="7"/>
      <c r="GLV36" s="7"/>
      <c r="GLW36" s="7"/>
      <c r="GLX36" s="7"/>
      <c r="GLY36" s="7"/>
      <c r="GLZ36" s="7"/>
      <c r="GMA36" s="7"/>
      <c r="GMB36" s="7"/>
      <c r="GMC36" s="7"/>
      <c r="GMD36" s="7"/>
      <c r="GME36" s="7"/>
      <c r="GMF36" s="7"/>
      <c r="GMG36" s="7"/>
      <c r="GMH36" s="7"/>
      <c r="GMI36" s="7"/>
      <c r="GMJ36" s="7"/>
      <c r="GMK36" s="7"/>
      <c r="GML36" s="7"/>
      <c r="GMM36" s="7"/>
      <c r="GMN36" s="7"/>
      <c r="GMO36" s="7"/>
      <c r="GMP36" s="7"/>
      <c r="GMQ36" s="7"/>
      <c r="GMR36" s="7"/>
      <c r="GMS36" s="7"/>
      <c r="GMT36" s="7"/>
      <c r="GMU36" s="7"/>
      <c r="GMV36" s="7"/>
      <c r="GMW36" s="7"/>
      <c r="GMX36" s="7"/>
      <c r="GMY36" s="7"/>
      <c r="GMZ36" s="7"/>
      <c r="GNA36" s="7"/>
      <c r="GNB36" s="7"/>
      <c r="GNC36" s="7"/>
      <c r="GND36" s="7"/>
      <c r="GNE36" s="7"/>
      <c r="GNF36" s="7"/>
      <c r="GNG36" s="7"/>
      <c r="GNH36" s="7"/>
      <c r="GNI36" s="7"/>
      <c r="GNJ36" s="7"/>
      <c r="GNK36" s="7"/>
      <c r="GNL36" s="7"/>
      <c r="GNM36" s="7"/>
      <c r="GNN36" s="7"/>
      <c r="GNO36" s="7"/>
      <c r="GNP36" s="7"/>
      <c r="GNQ36" s="7"/>
      <c r="GNR36" s="7"/>
      <c r="GNS36" s="7"/>
      <c r="GNT36" s="7"/>
      <c r="GNU36" s="7"/>
      <c r="GNV36" s="7"/>
      <c r="GNW36" s="7"/>
      <c r="GNX36" s="7"/>
      <c r="GNY36" s="7"/>
      <c r="GNZ36" s="7"/>
      <c r="GOA36" s="7"/>
      <c r="GOB36" s="7"/>
      <c r="GOC36" s="7"/>
      <c r="GOD36" s="7"/>
      <c r="GOE36" s="7"/>
      <c r="GOF36" s="7"/>
      <c r="GOG36" s="7"/>
      <c r="GOH36" s="7"/>
      <c r="GOI36" s="7"/>
      <c r="GOJ36" s="7"/>
      <c r="GOK36" s="7"/>
      <c r="GOL36" s="7"/>
      <c r="GOM36" s="7"/>
      <c r="GON36" s="7"/>
      <c r="GOO36" s="7"/>
      <c r="GOP36" s="7"/>
      <c r="GOQ36" s="7"/>
      <c r="GOR36" s="7"/>
      <c r="GOS36" s="7"/>
      <c r="GOT36" s="7"/>
      <c r="GOU36" s="7"/>
      <c r="GOV36" s="7"/>
      <c r="GOW36" s="7"/>
      <c r="GOX36" s="7"/>
      <c r="GOY36" s="7"/>
      <c r="GOZ36" s="7"/>
      <c r="GPA36" s="7"/>
      <c r="GPB36" s="7"/>
      <c r="GPC36" s="7"/>
      <c r="GPD36" s="7"/>
      <c r="GPE36" s="7"/>
      <c r="GPF36" s="7"/>
      <c r="GPG36" s="7"/>
      <c r="GPH36" s="7"/>
      <c r="GPI36" s="7"/>
      <c r="GPJ36" s="7"/>
      <c r="GPK36" s="7"/>
      <c r="GPL36" s="7"/>
      <c r="GPM36" s="7"/>
      <c r="GPN36" s="7"/>
      <c r="GPO36" s="7"/>
      <c r="GPP36" s="7"/>
      <c r="GPQ36" s="7"/>
      <c r="GPR36" s="7"/>
      <c r="GPS36" s="7"/>
      <c r="GPT36" s="7"/>
      <c r="GPU36" s="7"/>
      <c r="GPV36" s="7"/>
      <c r="GPW36" s="7"/>
      <c r="GPX36" s="7"/>
      <c r="GPY36" s="7"/>
      <c r="GPZ36" s="7"/>
      <c r="GQA36" s="7"/>
      <c r="GQB36" s="7"/>
      <c r="GQC36" s="7"/>
      <c r="GQD36" s="7"/>
      <c r="GQE36" s="7"/>
      <c r="GQF36" s="7"/>
      <c r="GQG36" s="7"/>
      <c r="GQH36" s="7"/>
      <c r="GQI36" s="7"/>
      <c r="GQJ36" s="7"/>
      <c r="GQK36" s="7"/>
      <c r="GQL36" s="7"/>
      <c r="GQM36" s="7"/>
      <c r="GQN36" s="7"/>
      <c r="GQO36" s="7"/>
      <c r="GQP36" s="7"/>
      <c r="GQQ36" s="7"/>
      <c r="GQR36" s="7"/>
      <c r="GQS36" s="7"/>
      <c r="GQT36" s="7"/>
      <c r="GQU36" s="7"/>
      <c r="GQV36" s="7"/>
      <c r="GQW36" s="7"/>
      <c r="GQX36" s="7"/>
      <c r="GQY36" s="7"/>
      <c r="GQZ36" s="7"/>
      <c r="GRA36" s="7"/>
      <c r="GRB36" s="7"/>
      <c r="GRC36" s="7"/>
      <c r="GRD36" s="7"/>
      <c r="GRE36" s="7"/>
      <c r="GRF36" s="7"/>
      <c r="GRG36" s="7"/>
      <c r="GRH36" s="7"/>
      <c r="GRI36" s="7"/>
      <c r="GRJ36" s="7"/>
      <c r="GRK36" s="7"/>
      <c r="GRL36" s="7"/>
      <c r="GRM36" s="7"/>
      <c r="GRN36" s="7"/>
      <c r="GRO36" s="7"/>
      <c r="GRP36" s="7"/>
      <c r="GRQ36" s="7"/>
      <c r="GRR36" s="7"/>
      <c r="GRS36" s="7"/>
      <c r="GRT36" s="7"/>
      <c r="GRU36" s="7"/>
      <c r="GRV36" s="7"/>
      <c r="GRW36" s="7"/>
      <c r="GRX36" s="7"/>
      <c r="GRY36" s="7"/>
      <c r="GRZ36" s="7"/>
      <c r="GSA36" s="7"/>
      <c r="GSB36" s="7"/>
      <c r="GSC36" s="7"/>
      <c r="GSD36" s="7"/>
      <c r="GSE36" s="7"/>
      <c r="GSF36" s="7"/>
      <c r="GSG36" s="7"/>
      <c r="GSH36" s="7"/>
      <c r="GSI36" s="7"/>
      <c r="GSJ36" s="7"/>
      <c r="GSK36" s="7"/>
      <c r="GSL36" s="7"/>
      <c r="GSM36" s="7"/>
      <c r="GSN36" s="7"/>
      <c r="GSO36" s="7"/>
      <c r="GSP36" s="7"/>
      <c r="GSQ36" s="7"/>
      <c r="GSR36" s="7"/>
      <c r="GSS36" s="7"/>
      <c r="GST36" s="7"/>
      <c r="GSU36" s="7"/>
      <c r="GSV36" s="7"/>
      <c r="GSW36" s="7"/>
      <c r="GSX36" s="7"/>
      <c r="GSY36" s="7"/>
      <c r="GSZ36" s="7"/>
      <c r="GTA36" s="7"/>
      <c r="GTB36" s="7"/>
      <c r="GTC36" s="7"/>
      <c r="GTD36" s="7"/>
      <c r="GTE36" s="7"/>
      <c r="GTF36" s="7"/>
      <c r="GTG36" s="7"/>
      <c r="GTH36" s="7"/>
      <c r="GTI36" s="7"/>
      <c r="GTJ36" s="7"/>
      <c r="GTK36" s="7"/>
      <c r="GTL36" s="7"/>
      <c r="GTM36" s="7"/>
      <c r="GTN36" s="7"/>
      <c r="GTO36" s="7"/>
      <c r="GTP36" s="7"/>
      <c r="GTQ36" s="7"/>
      <c r="GTR36" s="7"/>
      <c r="GTS36" s="7"/>
      <c r="GTT36" s="7"/>
      <c r="GTU36" s="7"/>
      <c r="GTV36" s="7"/>
      <c r="GTW36" s="7"/>
      <c r="GTX36" s="7"/>
      <c r="GTY36" s="7"/>
      <c r="GTZ36" s="7"/>
      <c r="GUA36" s="7"/>
      <c r="GUB36" s="7"/>
      <c r="GUC36" s="7"/>
      <c r="GUD36" s="7"/>
      <c r="GUE36" s="7"/>
      <c r="GUF36" s="7"/>
      <c r="GUG36" s="7"/>
      <c r="GUH36" s="7"/>
      <c r="GUI36" s="7"/>
      <c r="GUJ36" s="7"/>
      <c r="GUK36" s="7"/>
      <c r="GUL36" s="7"/>
      <c r="GUM36" s="7"/>
      <c r="GUN36" s="7"/>
      <c r="GUO36" s="7"/>
      <c r="GUP36" s="7"/>
      <c r="GUQ36" s="7"/>
      <c r="GUR36" s="7"/>
      <c r="GUS36" s="7"/>
      <c r="GUT36" s="7"/>
      <c r="GUU36" s="7"/>
      <c r="GUV36" s="7"/>
      <c r="GUW36" s="7"/>
      <c r="GUX36" s="7"/>
      <c r="GUY36" s="7"/>
      <c r="GUZ36" s="7"/>
      <c r="GVA36" s="7"/>
      <c r="GVB36" s="7"/>
      <c r="GVC36" s="7"/>
      <c r="GVD36" s="7"/>
      <c r="GVE36" s="7"/>
      <c r="GVF36" s="7"/>
      <c r="GVG36" s="7"/>
      <c r="GVH36" s="7"/>
      <c r="GVI36" s="7"/>
      <c r="GVJ36" s="7"/>
      <c r="GVK36" s="7"/>
      <c r="GVL36" s="7"/>
      <c r="GVM36" s="7"/>
      <c r="GVN36" s="7"/>
      <c r="GVO36" s="7"/>
      <c r="GVP36" s="7"/>
      <c r="GVQ36" s="7"/>
      <c r="GVR36" s="7"/>
      <c r="GVS36" s="7"/>
      <c r="GVT36" s="7"/>
      <c r="GVU36" s="7"/>
      <c r="GVV36" s="7"/>
      <c r="GVW36" s="7"/>
      <c r="GVX36" s="7"/>
      <c r="GVY36" s="7"/>
      <c r="GVZ36" s="7"/>
      <c r="GWA36" s="7"/>
      <c r="GWB36" s="7"/>
      <c r="GWC36" s="7"/>
      <c r="GWD36" s="7"/>
      <c r="GWE36" s="7"/>
      <c r="GWF36" s="7"/>
      <c r="GWG36" s="7"/>
      <c r="GWH36" s="7"/>
      <c r="GWI36" s="7"/>
      <c r="GWJ36" s="7"/>
      <c r="GWK36" s="7"/>
      <c r="GWL36" s="7"/>
      <c r="GWM36" s="7"/>
      <c r="GWN36" s="7"/>
      <c r="GWO36" s="7"/>
      <c r="GWP36" s="7"/>
      <c r="GWQ36" s="7"/>
      <c r="GWR36" s="7"/>
      <c r="GWS36" s="7"/>
      <c r="GWT36" s="7"/>
      <c r="GWU36" s="7"/>
      <c r="GWV36" s="7"/>
      <c r="GWW36" s="7"/>
      <c r="GWX36" s="7"/>
      <c r="GWY36" s="7"/>
      <c r="GWZ36" s="7"/>
      <c r="GXA36" s="7"/>
      <c r="GXB36" s="7"/>
      <c r="GXC36" s="7"/>
      <c r="GXD36" s="7"/>
      <c r="GXE36" s="7"/>
      <c r="GXF36" s="7"/>
      <c r="GXG36" s="7"/>
      <c r="GXH36" s="7"/>
      <c r="GXI36" s="7"/>
      <c r="GXJ36" s="7"/>
      <c r="GXK36" s="7"/>
      <c r="GXL36" s="7"/>
      <c r="GXM36" s="7"/>
      <c r="GXN36" s="7"/>
      <c r="GXO36" s="7"/>
      <c r="GXP36" s="7"/>
      <c r="GXQ36" s="7"/>
      <c r="GXR36" s="7"/>
      <c r="GXS36" s="7"/>
      <c r="GXT36" s="7"/>
      <c r="GXU36" s="7"/>
      <c r="GXV36" s="7"/>
      <c r="GXW36" s="7"/>
      <c r="GXX36" s="7"/>
      <c r="GXY36" s="7"/>
      <c r="GXZ36" s="7"/>
      <c r="GYA36" s="7"/>
      <c r="GYB36" s="7"/>
      <c r="GYC36" s="7"/>
      <c r="GYD36" s="7"/>
      <c r="GYE36" s="7"/>
      <c r="GYF36" s="7"/>
      <c r="GYG36" s="7"/>
      <c r="GYH36" s="7"/>
      <c r="GYI36" s="7"/>
      <c r="GYJ36" s="7"/>
      <c r="GYK36" s="7"/>
      <c r="GYL36" s="7"/>
      <c r="GYM36" s="7"/>
      <c r="GYN36" s="7"/>
      <c r="GYO36" s="7"/>
      <c r="GYP36" s="7"/>
      <c r="GYQ36" s="7"/>
      <c r="GYR36" s="7"/>
      <c r="GYS36" s="7"/>
      <c r="GYT36" s="7"/>
      <c r="GYU36" s="7"/>
      <c r="GYV36" s="7"/>
      <c r="GYW36" s="7"/>
      <c r="GYX36" s="7"/>
      <c r="GYY36" s="7"/>
      <c r="GYZ36" s="7"/>
      <c r="GZA36" s="7"/>
      <c r="GZB36" s="7"/>
      <c r="GZC36" s="7"/>
      <c r="GZD36" s="7"/>
      <c r="GZE36" s="7"/>
      <c r="GZF36" s="7"/>
      <c r="GZG36" s="7"/>
      <c r="GZH36" s="7"/>
      <c r="GZI36" s="7"/>
      <c r="GZJ36" s="7"/>
      <c r="GZK36" s="7"/>
      <c r="GZL36" s="7"/>
      <c r="GZM36" s="7"/>
      <c r="GZN36" s="7"/>
      <c r="GZO36" s="7"/>
      <c r="GZP36" s="7"/>
      <c r="GZQ36" s="7"/>
      <c r="GZR36" s="7"/>
      <c r="GZS36" s="7"/>
      <c r="GZT36" s="7"/>
      <c r="GZU36" s="7"/>
      <c r="GZV36" s="7"/>
      <c r="GZW36" s="7"/>
      <c r="GZX36" s="7"/>
      <c r="GZY36" s="7"/>
      <c r="GZZ36" s="7"/>
      <c r="HAA36" s="7"/>
      <c r="HAB36" s="7"/>
      <c r="HAC36" s="7"/>
      <c r="HAD36" s="7"/>
      <c r="HAE36" s="7"/>
      <c r="HAF36" s="7"/>
      <c r="HAG36" s="7"/>
      <c r="HAH36" s="7"/>
      <c r="HAI36" s="7"/>
      <c r="HAJ36" s="7"/>
      <c r="HAK36" s="7"/>
      <c r="HAL36" s="7"/>
      <c r="HAM36" s="7"/>
      <c r="HAN36" s="7"/>
      <c r="HAO36" s="7"/>
      <c r="HAP36" s="7"/>
      <c r="HAQ36" s="7"/>
      <c r="HAR36" s="7"/>
      <c r="HAS36" s="7"/>
      <c r="HAT36" s="7"/>
      <c r="HAU36" s="7"/>
      <c r="HAV36" s="7"/>
      <c r="HAW36" s="7"/>
      <c r="HAX36" s="7"/>
      <c r="HAY36" s="7"/>
      <c r="HAZ36" s="7"/>
      <c r="HBA36" s="7"/>
      <c r="HBB36" s="7"/>
      <c r="HBC36" s="7"/>
      <c r="HBD36" s="7"/>
      <c r="HBE36" s="7"/>
      <c r="HBF36" s="7"/>
      <c r="HBG36" s="7"/>
      <c r="HBH36" s="7"/>
      <c r="HBI36" s="7"/>
      <c r="HBJ36" s="7"/>
      <c r="HBK36" s="7"/>
      <c r="HBL36" s="7"/>
      <c r="HBM36" s="7"/>
      <c r="HBN36" s="7"/>
      <c r="HBO36" s="7"/>
      <c r="HBP36" s="7"/>
      <c r="HBQ36" s="7"/>
      <c r="HBR36" s="7"/>
      <c r="HBS36" s="7"/>
      <c r="HBT36" s="7"/>
      <c r="HBU36" s="7"/>
      <c r="HBV36" s="7"/>
      <c r="HBW36" s="7"/>
      <c r="HBX36" s="7"/>
      <c r="HBY36" s="7"/>
      <c r="HBZ36" s="7"/>
      <c r="HCA36" s="7"/>
      <c r="HCB36" s="7"/>
      <c r="HCC36" s="7"/>
      <c r="HCD36" s="7"/>
      <c r="HCE36" s="7"/>
      <c r="HCF36" s="7"/>
      <c r="HCG36" s="7"/>
      <c r="HCH36" s="7"/>
      <c r="HCI36" s="7"/>
      <c r="HCJ36" s="7"/>
      <c r="HCK36" s="7"/>
      <c r="HCL36" s="7"/>
      <c r="HCM36" s="7"/>
      <c r="HCN36" s="7"/>
      <c r="HCO36" s="7"/>
      <c r="HCP36" s="7"/>
      <c r="HCQ36" s="7"/>
      <c r="HCR36" s="7"/>
      <c r="HCS36" s="7"/>
      <c r="HCT36" s="7"/>
      <c r="HCU36" s="7"/>
      <c r="HCV36" s="7"/>
      <c r="HCW36" s="7"/>
      <c r="HCX36" s="7"/>
      <c r="HCY36" s="7"/>
      <c r="HCZ36" s="7"/>
      <c r="HDA36" s="7"/>
      <c r="HDB36" s="7"/>
      <c r="HDC36" s="7"/>
      <c r="HDD36" s="7"/>
      <c r="HDE36" s="7"/>
      <c r="HDF36" s="7"/>
      <c r="HDG36" s="7"/>
      <c r="HDH36" s="7"/>
      <c r="HDI36" s="7"/>
      <c r="HDJ36" s="7"/>
      <c r="HDK36" s="7"/>
      <c r="HDL36" s="7"/>
      <c r="HDM36" s="7"/>
      <c r="HDN36" s="7"/>
      <c r="HDO36" s="7"/>
      <c r="HDP36" s="7"/>
      <c r="HDQ36" s="7"/>
      <c r="HDR36" s="7"/>
      <c r="HDS36" s="7"/>
      <c r="HDT36" s="7"/>
      <c r="HDU36" s="7"/>
      <c r="HDV36" s="7"/>
      <c r="HDW36" s="7"/>
      <c r="HDX36" s="7"/>
      <c r="HDY36" s="7"/>
      <c r="HDZ36" s="7"/>
      <c r="HEA36" s="7"/>
      <c r="HEB36" s="7"/>
      <c r="HEC36" s="7"/>
      <c r="HED36" s="7"/>
      <c r="HEE36" s="7"/>
      <c r="HEF36" s="7"/>
      <c r="HEG36" s="7"/>
      <c r="HEH36" s="7"/>
      <c r="HEI36" s="7"/>
      <c r="HEJ36" s="7"/>
      <c r="HEK36" s="7"/>
      <c r="HEL36" s="7"/>
      <c r="HEM36" s="7"/>
      <c r="HEN36" s="7"/>
      <c r="HEO36" s="7"/>
      <c r="HEP36" s="7"/>
      <c r="HEQ36" s="7"/>
      <c r="HER36" s="7"/>
      <c r="HES36" s="7"/>
      <c r="HET36" s="7"/>
      <c r="HEU36" s="7"/>
      <c r="HEV36" s="7"/>
      <c r="HEW36" s="7"/>
      <c r="HEX36" s="7"/>
      <c r="HEY36" s="7"/>
      <c r="HEZ36" s="7"/>
      <c r="HFA36" s="7"/>
      <c r="HFB36" s="7"/>
      <c r="HFC36" s="7"/>
      <c r="HFD36" s="7"/>
      <c r="HFE36" s="7"/>
      <c r="HFF36" s="7"/>
      <c r="HFG36" s="7"/>
      <c r="HFH36" s="7"/>
      <c r="HFI36" s="7"/>
      <c r="HFJ36" s="7"/>
      <c r="HFK36" s="7"/>
      <c r="HFL36" s="7"/>
      <c r="HFM36" s="7"/>
      <c r="HFN36" s="7"/>
      <c r="HFO36" s="7"/>
      <c r="HFP36" s="7"/>
      <c r="HFQ36" s="7"/>
      <c r="HFR36" s="7"/>
      <c r="HFS36" s="7"/>
      <c r="HFT36" s="7"/>
      <c r="HFU36" s="7"/>
      <c r="HFV36" s="7"/>
      <c r="HFW36" s="7"/>
      <c r="HFX36" s="7"/>
      <c r="HFY36" s="7"/>
      <c r="HFZ36" s="7"/>
      <c r="HGA36" s="7"/>
      <c r="HGB36" s="7"/>
      <c r="HGC36" s="7"/>
      <c r="HGD36" s="7"/>
      <c r="HGE36" s="7"/>
      <c r="HGF36" s="7"/>
      <c r="HGG36" s="7"/>
      <c r="HGH36" s="7"/>
      <c r="HGI36" s="7"/>
      <c r="HGJ36" s="7"/>
      <c r="HGK36" s="7"/>
      <c r="HGL36" s="7"/>
      <c r="HGM36" s="7"/>
      <c r="HGN36" s="7"/>
      <c r="HGO36" s="7"/>
      <c r="HGP36" s="7"/>
      <c r="HGQ36" s="7"/>
      <c r="HGR36" s="7"/>
      <c r="HGS36" s="7"/>
      <c r="HGT36" s="7"/>
      <c r="HGU36" s="7"/>
      <c r="HGV36" s="7"/>
      <c r="HGW36" s="7"/>
      <c r="HGX36" s="7"/>
      <c r="HGY36" s="7"/>
      <c r="HGZ36" s="7"/>
      <c r="HHA36" s="7"/>
      <c r="HHB36" s="7"/>
      <c r="HHC36" s="7"/>
      <c r="HHD36" s="7"/>
      <c r="HHE36" s="7"/>
      <c r="HHF36" s="7"/>
      <c r="HHG36" s="7"/>
      <c r="HHH36" s="7"/>
      <c r="HHI36" s="7"/>
      <c r="HHJ36" s="7"/>
      <c r="HHK36" s="7"/>
      <c r="HHL36" s="7"/>
      <c r="HHM36" s="7"/>
      <c r="HHN36" s="7"/>
      <c r="HHO36" s="7"/>
      <c r="HHP36" s="7"/>
      <c r="HHQ36" s="7"/>
      <c r="HHR36" s="7"/>
      <c r="HHS36" s="7"/>
      <c r="HHT36" s="7"/>
      <c r="HHU36" s="7"/>
      <c r="HHV36" s="7"/>
      <c r="HHW36" s="7"/>
      <c r="HHX36" s="7"/>
      <c r="HHY36" s="7"/>
      <c r="HHZ36" s="7"/>
      <c r="HIA36" s="7"/>
      <c r="HIB36" s="7"/>
      <c r="HIC36" s="7"/>
      <c r="HID36" s="7"/>
      <c r="HIE36" s="7"/>
      <c r="HIF36" s="7"/>
      <c r="HIG36" s="7"/>
      <c r="HIH36" s="7"/>
      <c r="HII36" s="7"/>
      <c r="HIJ36" s="7"/>
      <c r="HIK36" s="7"/>
      <c r="HIL36" s="7"/>
      <c r="HIM36" s="7"/>
      <c r="HIN36" s="7"/>
      <c r="HIO36" s="7"/>
      <c r="HIP36" s="7"/>
      <c r="HIQ36" s="7"/>
      <c r="HIR36" s="7"/>
      <c r="HIS36" s="7"/>
      <c r="HIT36" s="7"/>
      <c r="HIU36" s="7"/>
      <c r="HIV36" s="7"/>
      <c r="HIW36" s="7"/>
      <c r="HIX36" s="7"/>
      <c r="HIY36" s="7"/>
      <c r="HIZ36" s="7"/>
      <c r="HJA36" s="7"/>
      <c r="HJB36" s="7"/>
      <c r="HJC36" s="7"/>
      <c r="HJD36" s="7"/>
      <c r="HJE36" s="7"/>
      <c r="HJF36" s="7"/>
      <c r="HJG36" s="7"/>
      <c r="HJH36" s="7"/>
      <c r="HJI36" s="7"/>
      <c r="HJJ36" s="7"/>
      <c r="HJK36" s="7"/>
      <c r="HJL36" s="7"/>
      <c r="HJM36" s="7"/>
      <c r="HJN36" s="7"/>
      <c r="HJO36" s="7"/>
      <c r="HJP36" s="7"/>
      <c r="HJQ36" s="7"/>
      <c r="HJR36" s="7"/>
      <c r="HJS36" s="7"/>
      <c r="HJT36" s="7"/>
      <c r="HJU36" s="7"/>
      <c r="HJV36" s="7"/>
      <c r="HJW36" s="7"/>
      <c r="HJX36" s="7"/>
      <c r="HJY36" s="7"/>
      <c r="HJZ36" s="7"/>
      <c r="HKA36" s="7"/>
      <c r="HKB36" s="7"/>
      <c r="HKC36" s="7"/>
      <c r="HKD36" s="7"/>
      <c r="HKE36" s="7"/>
      <c r="HKF36" s="7"/>
      <c r="HKG36" s="7"/>
      <c r="HKH36" s="7"/>
      <c r="HKI36" s="7"/>
      <c r="HKJ36" s="7"/>
      <c r="HKK36" s="7"/>
      <c r="HKL36" s="7"/>
      <c r="HKM36" s="7"/>
      <c r="HKN36" s="7"/>
      <c r="HKO36" s="7"/>
      <c r="HKP36" s="7"/>
      <c r="HKQ36" s="7"/>
      <c r="HKR36" s="7"/>
      <c r="HKS36" s="7"/>
      <c r="HKT36" s="7"/>
      <c r="HKU36" s="7"/>
      <c r="HKV36" s="7"/>
      <c r="HKW36" s="7"/>
      <c r="HKX36" s="7"/>
      <c r="HKY36" s="7"/>
      <c r="HKZ36" s="7"/>
      <c r="HLA36" s="7"/>
      <c r="HLB36" s="7"/>
      <c r="HLC36" s="7"/>
      <c r="HLD36" s="7"/>
      <c r="HLE36" s="7"/>
      <c r="HLF36" s="7"/>
      <c r="HLG36" s="7"/>
      <c r="HLH36" s="7"/>
      <c r="HLI36" s="7"/>
      <c r="HLJ36" s="7"/>
      <c r="HLK36" s="7"/>
      <c r="HLL36" s="7"/>
      <c r="HLM36" s="7"/>
      <c r="HLN36" s="7"/>
      <c r="HLO36" s="7"/>
      <c r="HLP36" s="7"/>
      <c r="HLQ36" s="7"/>
      <c r="HLR36" s="7"/>
      <c r="HLS36" s="7"/>
      <c r="HLT36" s="7"/>
      <c r="HLU36" s="7"/>
      <c r="HLV36" s="7"/>
      <c r="HLW36" s="7"/>
      <c r="HLX36" s="7"/>
      <c r="HLY36" s="7"/>
      <c r="HLZ36" s="7"/>
      <c r="HMA36" s="7"/>
      <c r="HMB36" s="7"/>
      <c r="HMC36" s="7"/>
      <c r="HMD36" s="7"/>
      <c r="HME36" s="7"/>
      <c r="HMF36" s="7"/>
      <c r="HMG36" s="7"/>
      <c r="HMH36" s="7"/>
      <c r="HMI36" s="7"/>
      <c r="HMJ36" s="7"/>
      <c r="HMK36" s="7"/>
      <c r="HML36" s="7"/>
      <c r="HMM36" s="7"/>
      <c r="HMN36" s="7"/>
      <c r="HMO36" s="7"/>
      <c r="HMP36" s="7"/>
      <c r="HMQ36" s="7"/>
      <c r="HMR36" s="7"/>
      <c r="HMS36" s="7"/>
      <c r="HMT36" s="7"/>
      <c r="HMU36" s="7"/>
      <c r="HMV36" s="7"/>
      <c r="HMW36" s="7"/>
      <c r="HMX36" s="7"/>
      <c r="HMY36" s="7"/>
      <c r="HMZ36" s="7"/>
      <c r="HNA36" s="7"/>
      <c r="HNB36" s="7"/>
      <c r="HNC36" s="7"/>
      <c r="HND36" s="7"/>
      <c r="HNE36" s="7"/>
      <c r="HNF36" s="7"/>
      <c r="HNG36" s="7"/>
      <c r="HNH36" s="7"/>
      <c r="HNI36" s="7"/>
      <c r="HNJ36" s="7"/>
      <c r="HNK36" s="7"/>
      <c r="HNL36" s="7"/>
      <c r="HNM36" s="7"/>
      <c r="HNN36" s="7"/>
      <c r="HNO36" s="7"/>
      <c r="HNP36" s="7"/>
      <c r="HNQ36" s="7"/>
      <c r="HNR36" s="7"/>
      <c r="HNS36" s="7"/>
      <c r="HNT36" s="7"/>
      <c r="HNU36" s="7"/>
      <c r="HNV36" s="7"/>
      <c r="HNW36" s="7"/>
      <c r="HNX36" s="7"/>
      <c r="HNY36" s="7"/>
      <c r="HNZ36" s="7"/>
      <c r="HOA36" s="7"/>
      <c r="HOB36" s="7"/>
      <c r="HOC36" s="7"/>
      <c r="HOD36" s="7"/>
      <c r="HOE36" s="7"/>
      <c r="HOF36" s="7"/>
      <c r="HOG36" s="7"/>
      <c r="HOH36" s="7"/>
      <c r="HOI36" s="7"/>
      <c r="HOJ36" s="7"/>
      <c r="HOK36" s="7"/>
      <c r="HOL36" s="7"/>
      <c r="HOM36" s="7"/>
      <c r="HON36" s="7"/>
      <c r="HOO36" s="7"/>
      <c r="HOP36" s="7"/>
      <c r="HOQ36" s="7"/>
      <c r="HOR36" s="7"/>
      <c r="HOS36" s="7"/>
      <c r="HOT36" s="7"/>
      <c r="HOU36" s="7"/>
      <c r="HOV36" s="7"/>
      <c r="HOW36" s="7"/>
      <c r="HOX36" s="7"/>
      <c r="HOY36" s="7"/>
      <c r="HOZ36" s="7"/>
      <c r="HPA36" s="7"/>
      <c r="HPB36" s="7"/>
      <c r="HPC36" s="7"/>
      <c r="HPD36" s="7"/>
      <c r="HPE36" s="7"/>
      <c r="HPF36" s="7"/>
      <c r="HPG36" s="7"/>
      <c r="HPH36" s="7"/>
      <c r="HPI36" s="7"/>
      <c r="HPJ36" s="7"/>
      <c r="HPK36" s="7"/>
      <c r="HPL36" s="7"/>
      <c r="HPM36" s="7"/>
      <c r="HPN36" s="7"/>
      <c r="HPO36" s="7"/>
      <c r="HPP36" s="7"/>
      <c r="HPQ36" s="7"/>
      <c r="HPR36" s="7"/>
      <c r="HPS36" s="7"/>
      <c r="HPT36" s="7"/>
      <c r="HPU36" s="7"/>
      <c r="HPV36" s="7"/>
      <c r="HPW36" s="7"/>
      <c r="HPX36" s="7"/>
      <c r="HPY36" s="7"/>
      <c r="HPZ36" s="7"/>
      <c r="HQA36" s="7"/>
      <c r="HQB36" s="7"/>
      <c r="HQC36" s="7"/>
      <c r="HQD36" s="7"/>
      <c r="HQE36" s="7"/>
      <c r="HQF36" s="7"/>
      <c r="HQG36" s="7"/>
      <c r="HQH36" s="7"/>
      <c r="HQI36" s="7"/>
      <c r="HQJ36" s="7"/>
      <c r="HQK36" s="7"/>
      <c r="HQL36" s="7"/>
      <c r="HQM36" s="7"/>
      <c r="HQN36" s="7"/>
      <c r="HQO36" s="7"/>
      <c r="HQP36" s="7"/>
      <c r="HQQ36" s="7"/>
      <c r="HQR36" s="7"/>
      <c r="HQS36" s="7"/>
      <c r="HQT36" s="7"/>
      <c r="HQU36" s="7"/>
      <c r="HQV36" s="7"/>
      <c r="HQW36" s="7"/>
      <c r="HQX36" s="7"/>
      <c r="HQY36" s="7"/>
      <c r="HQZ36" s="7"/>
      <c r="HRA36" s="7"/>
      <c r="HRB36" s="7"/>
      <c r="HRC36" s="7"/>
      <c r="HRD36" s="7"/>
      <c r="HRE36" s="7"/>
      <c r="HRF36" s="7"/>
      <c r="HRG36" s="7"/>
      <c r="HRH36" s="7"/>
      <c r="HRI36" s="7"/>
      <c r="HRJ36" s="7"/>
      <c r="HRK36" s="7"/>
      <c r="HRL36" s="7"/>
      <c r="HRM36" s="7"/>
      <c r="HRN36" s="7"/>
      <c r="HRO36" s="7"/>
      <c r="HRP36" s="7"/>
      <c r="HRQ36" s="7"/>
      <c r="HRR36" s="7"/>
      <c r="HRS36" s="7"/>
      <c r="HRT36" s="7"/>
      <c r="HRU36" s="7"/>
      <c r="HRV36" s="7"/>
      <c r="HRW36" s="7"/>
      <c r="HRX36" s="7"/>
      <c r="HRY36" s="7"/>
      <c r="HRZ36" s="7"/>
      <c r="HSA36" s="7"/>
      <c r="HSB36" s="7"/>
      <c r="HSC36" s="7"/>
      <c r="HSD36" s="7"/>
      <c r="HSE36" s="7"/>
      <c r="HSF36" s="7"/>
      <c r="HSG36" s="7"/>
      <c r="HSH36" s="7"/>
      <c r="HSI36" s="7"/>
      <c r="HSJ36" s="7"/>
      <c r="HSK36" s="7"/>
      <c r="HSL36" s="7"/>
      <c r="HSM36" s="7"/>
      <c r="HSN36" s="7"/>
      <c r="HSO36" s="7"/>
      <c r="HSP36" s="7"/>
      <c r="HSQ36" s="7"/>
      <c r="HSR36" s="7"/>
      <c r="HSS36" s="7"/>
      <c r="HST36" s="7"/>
      <c r="HSU36" s="7"/>
      <c r="HSV36" s="7"/>
      <c r="HSW36" s="7"/>
      <c r="HSX36" s="7"/>
      <c r="HSY36" s="7"/>
      <c r="HSZ36" s="7"/>
      <c r="HTA36" s="7"/>
      <c r="HTB36" s="7"/>
      <c r="HTC36" s="7"/>
      <c r="HTD36" s="7"/>
      <c r="HTE36" s="7"/>
      <c r="HTF36" s="7"/>
      <c r="HTG36" s="7"/>
      <c r="HTH36" s="7"/>
      <c r="HTI36" s="7"/>
      <c r="HTJ36" s="7"/>
      <c r="HTK36" s="7"/>
      <c r="HTL36" s="7"/>
      <c r="HTM36" s="7"/>
      <c r="HTN36" s="7"/>
      <c r="HTO36" s="7"/>
      <c r="HTP36" s="7"/>
      <c r="HTQ36" s="7"/>
      <c r="HTR36" s="7"/>
      <c r="HTS36" s="7"/>
      <c r="HTT36" s="7"/>
      <c r="HTU36" s="7"/>
      <c r="HTV36" s="7"/>
      <c r="HTW36" s="7"/>
      <c r="HTX36" s="7"/>
      <c r="HTY36" s="7"/>
      <c r="HTZ36" s="7"/>
      <c r="HUA36" s="7"/>
      <c r="HUB36" s="7"/>
      <c r="HUC36" s="7"/>
      <c r="HUD36" s="7"/>
      <c r="HUE36" s="7"/>
      <c r="HUF36" s="7"/>
      <c r="HUG36" s="7"/>
      <c r="HUH36" s="7"/>
      <c r="HUI36" s="7"/>
      <c r="HUJ36" s="7"/>
      <c r="HUK36" s="7"/>
      <c r="HUL36" s="7"/>
      <c r="HUM36" s="7"/>
      <c r="HUN36" s="7"/>
      <c r="HUO36" s="7"/>
      <c r="HUP36" s="7"/>
      <c r="HUQ36" s="7"/>
      <c r="HUR36" s="7"/>
      <c r="HUS36" s="7"/>
      <c r="HUT36" s="7"/>
      <c r="HUU36" s="7"/>
      <c r="HUV36" s="7"/>
      <c r="HUW36" s="7"/>
      <c r="HUX36" s="7"/>
      <c r="HUY36" s="7"/>
      <c r="HUZ36" s="7"/>
      <c r="HVA36" s="7"/>
      <c r="HVB36" s="7"/>
      <c r="HVC36" s="7"/>
      <c r="HVD36" s="7"/>
      <c r="HVE36" s="7"/>
      <c r="HVF36" s="7"/>
      <c r="HVG36" s="7"/>
      <c r="HVH36" s="7"/>
      <c r="HVI36" s="7"/>
      <c r="HVJ36" s="7"/>
      <c r="HVK36" s="7"/>
      <c r="HVL36" s="7"/>
      <c r="HVM36" s="7"/>
      <c r="HVN36" s="7"/>
      <c r="HVO36" s="7"/>
      <c r="HVP36" s="7"/>
      <c r="HVQ36" s="7"/>
      <c r="HVR36" s="7"/>
      <c r="HVS36" s="7"/>
      <c r="HVT36" s="7"/>
      <c r="HVU36" s="7"/>
      <c r="HVV36" s="7"/>
      <c r="HVW36" s="7"/>
      <c r="HVX36" s="7"/>
      <c r="HVY36" s="7"/>
      <c r="HVZ36" s="7"/>
      <c r="HWA36" s="7"/>
      <c r="HWB36" s="7"/>
      <c r="HWC36" s="7"/>
      <c r="HWD36" s="7"/>
      <c r="HWE36" s="7"/>
      <c r="HWF36" s="7"/>
      <c r="HWG36" s="7"/>
      <c r="HWH36" s="7"/>
      <c r="HWI36" s="7"/>
      <c r="HWJ36" s="7"/>
      <c r="HWK36" s="7"/>
      <c r="HWL36" s="7"/>
      <c r="HWM36" s="7"/>
      <c r="HWN36" s="7"/>
      <c r="HWO36" s="7"/>
      <c r="HWP36" s="7"/>
      <c r="HWQ36" s="7"/>
      <c r="HWR36" s="7"/>
      <c r="HWS36" s="7"/>
      <c r="HWT36" s="7"/>
      <c r="HWU36" s="7"/>
      <c r="HWV36" s="7"/>
      <c r="HWW36" s="7"/>
      <c r="HWX36" s="7"/>
      <c r="HWY36" s="7"/>
      <c r="HWZ36" s="7"/>
      <c r="HXA36" s="7"/>
      <c r="HXB36" s="7"/>
      <c r="HXC36" s="7"/>
      <c r="HXD36" s="7"/>
      <c r="HXE36" s="7"/>
      <c r="HXF36" s="7"/>
      <c r="HXG36" s="7"/>
      <c r="HXH36" s="7"/>
      <c r="HXI36" s="7"/>
      <c r="HXJ36" s="7"/>
      <c r="HXK36" s="7"/>
      <c r="HXL36" s="7"/>
      <c r="HXM36" s="7"/>
      <c r="HXN36" s="7"/>
      <c r="HXO36" s="7"/>
      <c r="HXP36" s="7"/>
      <c r="HXQ36" s="7"/>
      <c r="HXR36" s="7"/>
      <c r="HXS36" s="7"/>
      <c r="HXT36" s="7"/>
      <c r="HXU36" s="7"/>
      <c r="HXV36" s="7"/>
      <c r="HXW36" s="7"/>
      <c r="HXX36" s="7"/>
      <c r="HXY36" s="7"/>
      <c r="HXZ36" s="7"/>
      <c r="HYA36" s="7"/>
      <c r="HYB36" s="7"/>
      <c r="HYC36" s="7"/>
      <c r="HYD36" s="7"/>
      <c r="HYE36" s="7"/>
      <c r="HYF36" s="7"/>
      <c r="HYG36" s="7"/>
      <c r="HYH36" s="7"/>
      <c r="HYI36" s="7"/>
      <c r="HYJ36" s="7"/>
      <c r="HYK36" s="7"/>
      <c r="HYL36" s="7"/>
      <c r="HYM36" s="7"/>
      <c r="HYN36" s="7"/>
      <c r="HYO36" s="7"/>
      <c r="HYP36" s="7"/>
      <c r="HYQ36" s="7"/>
      <c r="HYR36" s="7"/>
      <c r="HYS36" s="7"/>
      <c r="HYT36" s="7"/>
      <c r="HYU36" s="7"/>
      <c r="HYV36" s="7"/>
      <c r="HYW36" s="7"/>
      <c r="HYX36" s="7"/>
      <c r="HYY36" s="7"/>
      <c r="HYZ36" s="7"/>
      <c r="HZA36" s="7"/>
      <c r="HZB36" s="7"/>
      <c r="HZC36" s="7"/>
      <c r="HZD36" s="7"/>
      <c r="HZE36" s="7"/>
      <c r="HZF36" s="7"/>
      <c r="HZG36" s="7"/>
      <c r="HZH36" s="7"/>
      <c r="HZI36" s="7"/>
      <c r="HZJ36" s="7"/>
      <c r="HZK36" s="7"/>
      <c r="HZL36" s="7"/>
      <c r="HZM36" s="7"/>
      <c r="HZN36" s="7"/>
      <c r="HZO36" s="7"/>
      <c r="HZP36" s="7"/>
      <c r="HZQ36" s="7"/>
      <c r="HZR36" s="7"/>
      <c r="HZS36" s="7"/>
      <c r="HZT36" s="7"/>
      <c r="HZU36" s="7"/>
      <c r="HZV36" s="7"/>
      <c r="HZW36" s="7"/>
      <c r="HZX36" s="7"/>
      <c r="HZY36" s="7"/>
      <c r="HZZ36" s="7"/>
      <c r="IAA36" s="7"/>
      <c r="IAB36" s="7"/>
      <c r="IAC36" s="7"/>
      <c r="IAD36" s="7"/>
      <c r="IAE36" s="7"/>
      <c r="IAF36" s="7"/>
      <c r="IAG36" s="7"/>
      <c r="IAH36" s="7"/>
      <c r="IAI36" s="7"/>
      <c r="IAJ36" s="7"/>
      <c r="IAK36" s="7"/>
      <c r="IAL36" s="7"/>
      <c r="IAM36" s="7"/>
      <c r="IAN36" s="7"/>
      <c r="IAO36" s="7"/>
      <c r="IAP36" s="7"/>
      <c r="IAQ36" s="7"/>
      <c r="IAR36" s="7"/>
      <c r="IAS36" s="7"/>
      <c r="IAT36" s="7"/>
      <c r="IAU36" s="7"/>
      <c r="IAV36" s="7"/>
      <c r="IAW36" s="7"/>
      <c r="IAX36" s="7"/>
      <c r="IAY36" s="7"/>
      <c r="IAZ36" s="7"/>
      <c r="IBA36" s="7"/>
      <c r="IBB36" s="7"/>
      <c r="IBC36" s="7"/>
      <c r="IBD36" s="7"/>
      <c r="IBE36" s="7"/>
      <c r="IBF36" s="7"/>
      <c r="IBG36" s="7"/>
      <c r="IBH36" s="7"/>
      <c r="IBI36" s="7"/>
      <c r="IBJ36" s="7"/>
      <c r="IBK36" s="7"/>
      <c r="IBL36" s="7"/>
      <c r="IBM36" s="7"/>
      <c r="IBN36" s="7"/>
      <c r="IBO36" s="7"/>
      <c r="IBP36" s="7"/>
      <c r="IBQ36" s="7"/>
      <c r="IBR36" s="7"/>
      <c r="IBS36" s="7"/>
      <c r="IBT36" s="7"/>
      <c r="IBU36" s="7"/>
      <c r="IBV36" s="7"/>
      <c r="IBW36" s="7"/>
      <c r="IBX36" s="7"/>
      <c r="IBY36" s="7"/>
      <c r="IBZ36" s="7"/>
      <c r="ICA36" s="7"/>
      <c r="ICB36" s="7"/>
      <c r="ICC36" s="7"/>
      <c r="ICD36" s="7"/>
      <c r="ICE36" s="7"/>
      <c r="ICF36" s="7"/>
      <c r="ICG36" s="7"/>
      <c r="ICH36" s="7"/>
      <c r="ICI36" s="7"/>
      <c r="ICJ36" s="7"/>
      <c r="ICK36" s="7"/>
      <c r="ICL36" s="7"/>
      <c r="ICM36" s="7"/>
      <c r="ICN36" s="7"/>
      <c r="ICO36" s="7"/>
      <c r="ICP36" s="7"/>
      <c r="ICQ36" s="7"/>
      <c r="ICR36" s="7"/>
      <c r="ICS36" s="7"/>
      <c r="ICT36" s="7"/>
      <c r="ICU36" s="7"/>
      <c r="ICV36" s="7"/>
      <c r="ICW36" s="7"/>
      <c r="ICX36" s="7"/>
      <c r="ICY36" s="7"/>
      <c r="ICZ36" s="7"/>
      <c r="IDA36" s="7"/>
      <c r="IDB36" s="7"/>
      <c r="IDC36" s="7"/>
      <c r="IDD36" s="7"/>
      <c r="IDE36" s="7"/>
      <c r="IDF36" s="7"/>
      <c r="IDG36" s="7"/>
      <c r="IDH36" s="7"/>
      <c r="IDI36" s="7"/>
      <c r="IDJ36" s="7"/>
      <c r="IDK36" s="7"/>
      <c r="IDL36" s="7"/>
      <c r="IDM36" s="7"/>
      <c r="IDN36" s="7"/>
      <c r="IDO36" s="7"/>
      <c r="IDP36" s="7"/>
      <c r="IDQ36" s="7"/>
      <c r="IDR36" s="7"/>
      <c r="IDS36" s="7"/>
      <c r="IDT36" s="7"/>
      <c r="IDU36" s="7"/>
      <c r="IDV36" s="7"/>
      <c r="IDW36" s="7"/>
      <c r="IDX36" s="7"/>
      <c r="IDY36" s="7"/>
      <c r="IDZ36" s="7"/>
      <c r="IEA36" s="7"/>
      <c r="IEB36" s="7"/>
      <c r="IEC36" s="7"/>
      <c r="IED36" s="7"/>
      <c r="IEE36" s="7"/>
      <c r="IEF36" s="7"/>
      <c r="IEG36" s="7"/>
      <c r="IEH36" s="7"/>
      <c r="IEI36" s="7"/>
      <c r="IEJ36" s="7"/>
      <c r="IEK36" s="7"/>
      <c r="IEL36" s="7"/>
      <c r="IEM36" s="7"/>
      <c r="IEN36" s="7"/>
      <c r="IEO36" s="7"/>
      <c r="IEP36" s="7"/>
      <c r="IEQ36" s="7"/>
      <c r="IER36" s="7"/>
      <c r="IES36" s="7"/>
      <c r="IET36" s="7"/>
      <c r="IEU36" s="7"/>
      <c r="IEV36" s="7"/>
      <c r="IEW36" s="7"/>
      <c r="IEX36" s="7"/>
      <c r="IEY36" s="7"/>
      <c r="IEZ36" s="7"/>
      <c r="IFA36" s="7"/>
      <c r="IFB36" s="7"/>
      <c r="IFC36" s="7"/>
      <c r="IFD36" s="7"/>
      <c r="IFE36" s="7"/>
      <c r="IFF36" s="7"/>
      <c r="IFG36" s="7"/>
      <c r="IFH36" s="7"/>
      <c r="IFI36" s="7"/>
      <c r="IFJ36" s="7"/>
      <c r="IFK36" s="7"/>
      <c r="IFL36" s="7"/>
      <c r="IFM36" s="7"/>
      <c r="IFN36" s="7"/>
      <c r="IFO36" s="7"/>
      <c r="IFP36" s="7"/>
      <c r="IFQ36" s="7"/>
      <c r="IFR36" s="7"/>
      <c r="IFS36" s="7"/>
      <c r="IFT36" s="7"/>
      <c r="IFU36" s="7"/>
      <c r="IFV36" s="7"/>
      <c r="IFW36" s="7"/>
      <c r="IFX36" s="7"/>
      <c r="IFY36" s="7"/>
      <c r="IFZ36" s="7"/>
      <c r="IGA36" s="7"/>
      <c r="IGB36" s="7"/>
      <c r="IGC36" s="7"/>
      <c r="IGD36" s="7"/>
      <c r="IGE36" s="7"/>
      <c r="IGF36" s="7"/>
      <c r="IGG36" s="7"/>
      <c r="IGH36" s="7"/>
      <c r="IGI36" s="7"/>
      <c r="IGJ36" s="7"/>
      <c r="IGK36" s="7"/>
      <c r="IGL36" s="7"/>
      <c r="IGM36" s="7"/>
      <c r="IGN36" s="7"/>
      <c r="IGO36" s="7"/>
      <c r="IGP36" s="7"/>
      <c r="IGQ36" s="7"/>
      <c r="IGR36" s="7"/>
      <c r="IGS36" s="7"/>
      <c r="IGT36" s="7"/>
      <c r="IGU36" s="7"/>
      <c r="IGV36" s="7"/>
      <c r="IGW36" s="7"/>
      <c r="IGX36" s="7"/>
      <c r="IGY36" s="7"/>
      <c r="IGZ36" s="7"/>
      <c r="IHA36" s="7"/>
      <c r="IHB36" s="7"/>
      <c r="IHC36" s="7"/>
      <c r="IHD36" s="7"/>
      <c r="IHE36" s="7"/>
      <c r="IHF36" s="7"/>
      <c r="IHG36" s="7"/>
      <c r="IHH36" s="7"/>
      <c r="IHI36" s="7"/>
      <c r="IHJ36" s="7"/>
      <c r="IHK36" s="7"/>
      <c r="IHL36" s="7"/>
      <c r="IHM36" s="7"/>
      <c r="IHN36" s="7"/>
      <c r="IHO36" s="7"/>
      <c r="IHP36" s="7"/>
      <c r="IHQ36" s="7"/>
      <c r="IHR36" s="7"/>
      <c r="IHS36" s="7"/>
      <c r="IHT36" s="7"/>
      <c r="IHU36" s="7"/>
      <c r="IHV36" s="7"/>
      <c r="IHW36" s="7"/>
      <c r="IHX36" s="7"/>
      <c r="IHY36" s="7"/>
      <c r="IHZ36" s="7"/>
      <c r="IIA36" s="7"/>
      <c r="IIB36" s="7"/>
      <c r="IIC36" s="7"/>
      <c r="IID36" s="7"/>
      <c r="IIE36" s="7"/>
      <c r="IIF36" s="7"/>
      <c r="IIG36" s="7"/>
      <c r="IIH36" s="7"/>
      <c r="III36" s="7"/>
      <c r="IIJ36" s="7"/>
      <c r="IIK36" s="7"/>
      <c r="IIL36" s="7"/>
      <c r="IIM36" s="7"/>
      <c r="IIN36" s="7"/>
      <c r="IIO36" s="7"/>
      <c r="IIP36" s="7"/>
      <c r="IIQ36" s="7"/>
      <c r="IIR36" s="7"/>
      <c r="IIS36" s="7"/>
      <c r="IIT36" s="7"/>
      <c r="IIU36" s="7"/>
      <c r="IIV36" s="7"/>
      <c r="IIW36" s="7"/>
      <c r="IIX36" s="7"/>
      <c r="IIY36" s="7"/>
      <c r="IIZ36" s="7"/>
      <c r="IJA36" s="7"/>
      <c r="IJB36" s="7"/>
      <c r="IJC36" s="7"/>
      <c r="IJD36" s="7"/>
      <c r="IJE36" s="7"/>
      <c r="IJF36" s="7"/>
      <c r="IJG36" s="7"/>
      <c r="IJH36" s="7"/>
      <c r="IJI36" s="7"/>
      <c r="IJJ36" s="7"/>
      <c r="IJK36" s="7"/>
      <c r="IJL36" s="7"/>
      <c r="IJM36" s="7"/>
      <c r="IJN36" s="7"/>
      <c r="IJO36" s="7"/>
      <c r="IJP36" s="7"/>
      <c r="IJQ36" s="7"/>
      <c r="IJR36" s="7"/>
      <c r="IJS36" s="7"/>
      <c r="IJT36" s="7"/>
      <c r="IJU36" s="7"/>
      <c r="IJV36" s="7"/>
      <c r="IJW36" s="7"/>
      <c r="IJX36" s="7"/>
      <c r="IJY36" s="7"/>
      <c r="IJZ36" s="7"/>
      <c r="IKA36" s="7"/>
      <c r="IKB36" s="7"/>
      <c r="IKC36" s="7"/>
      <c r="IKD36" s="7"/>
      <c r="IKE36" s="7"/>
      <c r="IKF36" s="7"/>
      <c r="IKG36" s="7"/>
      <c r="IKH36" s="7"/>
      <c r="IKI36" s="7"/>
      <c r="IKJ36" s="7"/>
      <c r="IKK36" s="7"/>
      <c r="IKL36" s="7"/>
      <c r="IKM36" s="7"/>
      <c r="IKN36" s="7"/>
      <c r="IKO36" s="7"/>
      <c r="IKP36" s="7"/>
      <c r="IKQ36" s="7"/>
      <c r="IKR36" s="7"/>
      <c r="IKS36" s="7"/>
      <c r="IKT36" s="7"/>
      <c r="IKU36" s="7"/>
      <c r="IKV36" s="7"/>
      <c r="IKW36" s="7"/>
      <c r="IKX36" s="7"/>
      <c r="IKY36" s="7"/>
      <c r="IKZ36" s="7"/>
      <c r="ILA36" s="7"/>
      <c r="ILB36" s="7"/>
      <c r="ILC36" s="7"/>
      <c r="ILD36" s="7"/>
      <c r="ILE36" s="7"/>
      <c r="ILF36" s="7"/>
      <c r="ILG36" s="7"/>
      <c r="ILH36" s="7"/>
      <c r="ILI36" s="7"/>
      <c r="ILJ36" s="7"/>
      <c r="ILK36" s="7"/>
      <c r="ILL36" s="7"/>
      <c r="ILM36" s="7"/>
      <c r="ILN36" s="7"/>
      <c r="ILO36" s="7"/>
      <c r="ILP36" s="7"/>
      <c r="ILQ36" s="7"/>
      <c r="ILR36" s="7"/>
      <c r="ILS36" s="7"/>
      <c r="ILT36" s="7"/>
      <c r="ILU36" s="7"/>
      <c r="ILV36" s="7"/>
      <c r="ILW36" s="7"/>
      <c r="ILX36" s="7"/>
      <c r="ILY36" s="7"/>
      <c r="ILZ36" s="7"/>
      <c r="IMA36" s="7"/>
      <c r="IMB36" s="7"/>
      <c r="IMC36" s="7"/>
      <c r="IMD36" s="7"/>
      <c r="IME36" s="7"/>
      <c r="IMF36" s="7"/>
      <c r="IMG36" s="7"/>
      <c r="IMH36" s="7"/>
      <c r="IMI36" s="7"/>
      <c r="IMJ36" s="7"/>
      <c r="IMK36" s="7"/>
      <c r="IML36" s="7"/>
      <c r="IMM36" s="7"/>
      <c r="IMN36" s="7"/>
      <c r="IMO36" s="7"/>
      <c r="IMP36" s="7"/>
      <c r="IMQ36" s="7"/>
      <c r="IMR36" s="7"/>
      <c r="IMS36" s="7"/>
      <c r="IMT36" s="7"/>
      <c r="IMU36" s="7"/>
      <c r="IMV36" s="7"/>
      <c r="IMW36" s="7"/>
      <c r="IMX36" s="7"/>
      <c r="IMY36" s="7"/>
      <c r="IMZ36" s="7"/>
      <c r="INA36" s="7"/>
      <c r="INB36" s="7"/>
      <c r="INC36" s="7"/>
      <c r="IND36" s="7"/>
      <c r="INE36" s="7"/>
      <c r="INF36" s="7"/>
      <c r="ING36" s="7"/>
      <c r="INH36" s="7"/>
      <c r="INI36" s="7"/>
      <c r="INJ36" s="7"/>
      <c r="INK36" s="7"/>
      <c r="INL36" s="7"/>
      <c r="INM36" s="7"/>
      <c r="INN36" s="7"/>
      <c r="INO36" s="7"/>
      <c r="INP36" s="7"/>
      <c r="INQ36" s="7"/>
      <c r="INR36" s="7"/>
      <c r="INS36" s="7"/>
      <c r="INT36" s="7"/>
      <c r="INU36" s="7"/>
      <c r="INV36" s="7"/>
      <c r="INW36" s="7"/>
      <c r="INX36" s="7"/>
      <c r="INY36" s="7"/>
      <c r="INZ36" s="7"/>
      <c r="IOA36" s="7"/>
      <c r="IOB36" s="7"/>
      <c r="IOC36" s="7"/>
      <c r="IOD36" s="7"/>
      <c r="IOE36" s="7"/>
      <c r="IOF36" s="7"/>
      <c r="IOG36" s="7"/>
      <c r="IOH36" s="7"/>
      <c r="IOI36" s="7"/>
      <c r="IOJ36" s="7"/>
      <c r="IOK36" s="7"/>
      <c r="IOL36" s="7"/>
      <c r="IOM36" s="7"/>
      <c r="ION36" s="7"/>
      <c r="IOO36" s="7"/>
      <c r="IOP36" s="7"/>
      <c r="IOQ36" s="7"/>
      <c r="IOR36" s="7"/>
      <c r="IOS36" s="7"/>
      <c r="IOT36" s="7"/>
      <c r="IOU36" s="7"/>
      <c r="IOV36" s="7"/>
      <c r="IOW36" s="7"/>
      <c r="IOX36" s="7"/>
      <c r="IOY36" s="7"/>
      <c r="IOZ36" s="7"/>
      <c r="IPA36" s="7"/>
      <c r="IPB36" s="7"/>
      <c r="IPC36" s="7"/>
      <c r="IPD36" s="7"/>
      <c r="IPE36" s="7"/>
      <c r="IPF36" s="7"/>
      <c r="IPG36" s="7"/>
      <c r="IPH36" s="7"/>
      <c r="IPI36" s="7"/>
      <c r="IPJ36" s="7"/>
      <c r="IPK36" s="7"/>
      <c r="IPL36" s="7"/>
      <c r="IPM36" s="7"/>
      <c r="IPN36" s="7"/>
      <c r="IPO36" s="7"/>
      <c r="IPP36" s="7"/>
      <c r="IPQ36" s="7"/>
      <c r="IPR36" s="7"/>
      <c r="IPS36" s="7"/>
      <c r="IPT36" s="7"/>
      <c r="IPU36" s="7"/>
      <c r="IPV36" s="7"/>
      <c r="IPW36" s="7"/>
      <c r="IPX36" s="7"/>
      <c r="IPY36" s="7"/>
      <c r="IPZ36" s="7"/>
      <c r="IQA36" s="7"/>
      <c r="IQB36" s="7"/>
      <c r="IQC36" s="7"/>
      <c r="IQD36" s="7"/>
      <c r="IQE36" s="7"/>
      <c r="IQF36" s="7"/>
      <c r="IQG36" s="7"/>
      <c r="IQH36" s="7"/>
      <c r="IQI36" s="7"/>
      <c r="IQJ36" s="7"/>
      <c r="IQK36" s="7"/>
      <c r="IQL36" s="7"/>
      <c r="IQM36" s="7"/>
      <c r="IQN36" s="7"/>
      <c r="IQO36" s="7"/>
      <c r="IQP36" s="7"/>
      <c r="IQQ36" s="7"/>
      <c r="IQR36" s="7"/>
      <c r="IQS36" s="7"/>
      <c r="IQT36" s="7"/>
      <c r="IQU36" s="7"/>
      <c r="IQV36" s="7"/>
      <c r="IQW36" s="7"/>
      <c r="IQX36" s="7"/>
      <c r="IQY36" s="7"/>
      <c r="IQZ36" s="7"/>
      <c r="IRA36" s="7"/>
      <c r="IRB36" s="7"/>
      <c r="IRC36" s="7"/>
      <c r="IRD36" s="7"/>
      <c r="IRE36" s="7"/>
      <c r="IRF36" s="7"/>
      <c r="IRG36" s="7"/>
      <c r="IRH36" s="7"/>
      <c r="IRI36" s="7"/>
      <c r="IRJ36" s="7"/>
      <c r="IRK36" s="7"/>
      <c r="IRL36" s="7"/>
      <c r="IRM36" s="7"/>
      <c r="IRN36" s="7"/>
      <c r="IRO36" s="7"/>
      <c r="IRP36" s="7"/>
      <c r="IRQ36" s="7"/>
      <c r="IRR36" s="7"/>
      <c r="IRS36" s="7"/>
      <c r="IRT36" s="7"/>
      <c r="IRU36" s="7"/>
      <c r="IRV36" s="7"/>
      <c r="IRW36" s="7"/>
      <c r="IRX36" s="7"/>
      <c r="IRY36" s="7"/>
      <c r="IRZ36" s="7"/>
      <c r="ISA36" s="7"/>
      <c r="ISB36" s="7"/>
      <c r="ISC36" s="7"/>
      <c r="ISD36" s="7"/>
      <c r="ISE36" s="7"/>
      <c r="ISF36" s="7"/>
      <c r="ISG36" s="7"/>
      <c r="ISH36" s="7"/>
      <c r="ISI36" s="7"/>
      <c r="ISJ36" s="7"/>
      <c r="ISK36" s="7"/>
      <c r="ISL36" s="7"/>
      <c r="ISM36" s="7"/>
      <c r="ISN36" s="7"/>
      <c r="ISO36" s="7"/>
      <c r="ISP36" s="7"/>
      <c r="ISQ36" s="7"/>
      <c r="ISR36" s="7"/>
      <c r="ISS36" s="7"/>
      <c r="IST36" s="7"/>
      <c r="ISU36" s="7"/>
      <c r="ISV36" s="7"/>
      <c r="ISW36" s="7"/>
      <c r="ISX36" s="7"/>
      <c r="ISY36" s="7"/>
      <c r="ISZ36" s="7"/>
      <c r="ITA36" s="7"/>
      <c r="ITB36" s="7"/>
      <c r="ITC36" s="7"/>
      <c r="ITD36" s="7"/>
      <c r="ITE36" s="7"/>
      <c r="ITF36" s="7"/>
      <c r="ITG36" s="7"/>
      <c r="ITH36" s="7"/>
      <c r="ITI36" s="7"/>
      <c r="ITJ36" s="7"/>
      <c r="ITK36" s="7"/>
      <c r="ITL36" s="7"/>
      <c r="ITM36" s="7"/>
      <c r="ITN36" s="7"/>
      <c r="ITO36" s="7"/>
      <c r="ITP36" s="7"/>
      <c r="ITQ36" s="7"/>
      <c r="ITR36" s="7"/>
      <c r="ITS36" s="7"/>
      <c r="ITT36" s="7"/>
      <c r="ITU36" s="7"/>
      <c r="ITV36" s="7"/>
      <c r="ITW36" s="7"/>
      <c r="ITX36" s="7"/>
      <c r="ITY36" s="7"/>
      <c r="ITZ36" s="7"/>
      <c r="IUA36" s="7"/>
      <c r="IUB36" s="7"/>
      <c r="IUC36" s="7"/>
      <c r="IUD36" s="7"/>
      <c r="IUE36" s="7"/>
      <c r="IUF36" s="7"/>
      <c r="IUG36" s="7"/>
      <c r="IUH36" s="7"/>
      <c r="IUI36" s="7"/>
      <c r="IUJ36" s="7"/>
      <c r="IUK36" s="7"/>
      <c r="IUL36" s="7"/>
      <c r="IUM36" s="7"/>
      <c r="IUN36" s="7"/>
      <c r="IUO36" s="7"/>
      <c r="IUP36" s="7"/>
      <c r="IUQ36" s="7"/>
      <c r="IUR36" s="7"/>
      <c r="IUS36" s="7"/>
      <c r="IUT36" s="7"/>
      <c r="IUU36" s="7"/>
      <c r="IUV36" s="7"/>
      <c r="IUW36" s="7"/>
      <c r="IUX36" s="7"/>
      <c r="IUY36" s="7"/>
      <c r="IUZ36" s="7"/>
      <c r="IVA36" s="7"/>
      <c r="IVB36" s="7"/>
      <c r="IVC36" s="7"/>
      <c r="IVD36" s="7"/>
      <c r="IVE36" s="7"/>
      <c r="IVF36" s="7"/>
      <c r="IVG36" s="7"/>
      <c r="IVH36" s="7"/>
      <c r="IVI36" s="7"/>
      <c r="IVJ36" s="7"/>
      <c r="IVK36" s="7"/>
      <c r="IVL36" s="7"/>
      <c r="IVM36" s="7"/>
      <c r="IVN36" s="7"/>
      <c r="IVO36" s="7"/>
      <c r="IVP36" s="7"/>
      <c r="IVQ36" s="7"/>
      <c r="IVR36" s="7"/>
      <c r="IVS36" s="7"/>
      <c r="IVT36" s="7"/>
      <c r="IVU36" s="7"/>
      <c r="IVV36" s="7"/>
      <c r="IVW36" s="7"/>
      <c r="IVX36" s="7"/>
      <c r="IVY36" s="7"/>
      <c r="IVZ36" s="7"/>
      <c r="IWA36" s="7"/>
      <c r="IWB36" s="7"/>
      <c r="IWC36" s="7"/>
      <c r="IWD36" s="7"/>
      <c r="IWE36" s="7"/>
      <c r="IWF36" s="7"/>
      <c r="IWG36" s="7"/>
      <c r="IWH36" s="7"/>
      <c r="IWI36" s="7"/>
      <c r="IWJ36" s="7"/>
      <c r="IWK36" s="7"/>
      <c r="IWL36" s="7"/>
      <c r="IWM36" s="7"/>
      <c r="IWN36" s="7"/>
      <c r="IWO36" s="7"/>
      <c r="IWP36" s="7"/>
      <c r="IWQ36" s="7"/>
      <c r="IWR36" s="7"/>
      <c r="IWS36" s="7"/>
      <c r="IWT36" s="7"/>
      <c r="IWU36" s="7"/>
      <c r="IWV36" s="7"/>
      <c r="IWW36" s="7"/>
      <c r="IWX36" s="7"/>
      <c r="IWY36" s="7"/>
      <c r="IWZ36" s="7"/>
      <c r="IXA36" s="7"/>
      <c r="IXB36" s="7"/>
      <c r="IXC36" s="7"/>
      <c r="IXD36" s="7"/>
      <c r="IXE36" s="7"/>
      <c r="IXF36" s="7"/>
      <c r="IXG36" s="7"/>
      <c r="IXH36" s="7"/>
      <c r="IXI36" s="7"/>
      <c r="IXJ36" s="7"/>
      <c r="IXK36" s="7"/>
      <c r="IXL36" s="7"/>
      <c r="IXM36" s="7"/>
      <c r="IXN36" s="7"/>
      <c r="IXO36" s="7"/>
      <c r="IXP36" s="7"/>
      <c r="IXQ36" s="7"/>
      <c r="IXR36" s="7"/>
      <c r="IXS36" s="7"/>
      <c r="IXT36" s="7"/>
      <c r="IXU36" s="7"/>
      <c r="IXV36" s="7"/>
      <c r="IXW36" s="7"/>
      <c r="IXX36" s="7"/>
      <c r="IXY36" s="7"/>
      <c r="IXZ36" s="7"/>
      <c r="IYA36" s="7"/>
      <c r="IYB36" s="7"/>
      <c r="IYC36" s="7"/>
      <c r="IYD36" s="7"/>
      <c r="IYE36" s="7"/>
      <c r="IYF36" s="7"/>
      <c r="IYG36" s="7"/>
      <c r="IYH36" s="7"/>
      <c r="IYI36" s="7"/>
      <c r="IYJ36" s="7"/>
      <c r="IYK36" s="7"/>
      <c r="IYL36" s="7"/>
      <c r="IYM36" s="7"/>
      <c r="IYN36" s="7"/>
      <c r="IYO36" s="7"/>
      <c r="IYP36" s="7"/>
      <c r="IYQ36" s="7"/>
      <c r="IYR36" s="7"/>
      <c r="IYS36" s="7"/>
      <c r="IYT36" s="7"/>
      <c r="IYU36" s="7"/>
      <c r="IYV36" s="7"/>
      <c r="IYW36" s="7"/>
      <c r="IYX36" s="7"/>
      <c r="IYY36" s="7"/>
      <c r="IYZ36" s="7"/>
      <c r="IZA36" s="7"/>
      <c r="IZB36" s="7"/>
      <c r="IZC36" s="7"/>
      <c r="IZD36" s="7"/>
      <c r="IZE36" s="7"/>
      <c r="IZF36" s="7"/>
      <c r="IZG36" s="7"/>
      <c r="IZH36" s="7"/>
      <c r="IZI36" s="7"/>
      <c r="IZJ36" s="7"/>
      <c r="IZK36" s="7"/>
      <c r="IZL36" s="7"/>
      <c r="IZM36" s="7"/>
      <c r="IZN36" s="7"/>
      <c r="IZO36" s="7"/>
      <c r="IZP36" s="7"/>
      <c r="IZQ36" s="7"/>
      <c r="IZR36" s="7"/>
      <c r="IZS36" s="7"/>
      <c r="IZT36" s="7"/>
      <c r="IZU36" s="7"/>
      <c r="IZV36" s="7"/>
      <c r="IZW36" s="7"/>
      <c r="IZX36" s="7"/>
      <c r="IZY36" s="7"/>
      <c r="IZZ36" s="7"/>
      <c r="JAA36" s="7"/>
      <c r="JAB36" s="7"/>
      <c r="JAC36" s="7"/>
      <c r="JAD36" s="7"/>
      <c r="JAE36" s="7"/>
      <c r="JAF36" s="7"/>
      <c r="JAG36" s="7"/>
      <c r="JAH36" s="7"/>
      <c r="JAI36" s="7"/>
      <c r="JAJ36" s="7"/>
      <c r="JAK36" s="7"/>
      <c r="JAL36" s="7"/>
      <c r="JAM36" s="7"/>
      <c r="JAN36" s="7"/>
      <c r="JAO36" s="7"/>
      <c r="JAP36" s="7"/>
      <c r="JAQ36" s="7"/>
      <c r="JAR36" s="7"/>
      <c r="JAS36" s="7"/>
      <c r="JAT36" s="7"/>
      <c r="JAU36" s="7"/>
      <c r="JAV36" s="7"/>
      <c r="JAW36" s="7"/>
      <c r="JAX36" s="7"/>
      <c r="JAY36" s="7"/>
      <c r="JAZ36" s="7"/>
      <c r="JBA36" s="7"/>
      <c r="JBB36" s="7"/>
      <c r="JBC36" s="7"/>
      <c r="JBD36" s="7"/>
      <c r="JBE36" s="7"/>
      <c r="JBF36" s="7"/>
      <c r="JBG36" s="7"/>
      <c r="JBH36" s="7"/>
      <c r="JBI36" s="7"/>
      <c r="JBJ36" s="7"/>
      <c r="JBK36" s="7"/>
      <c r="JBL36" s="7"/>
      <c r="JBM36" s="7"/>
      <c r="JBN36" s="7"/>
      <c r="JBO36" s="7"/>
      <c r="JBP36" s="7"/>
      <c r="JBQ36" s="7"/>
      <c r="JBR36" s="7"/>
      <c r="JBS36" s="7"/>
      <c r="JBT36" s="7"/>
      <c r="JBU36" s="7"/>
      <c r="JBV36" s="7"/>
      <c r="JBW36" s="7"/>
      <c r="JBX36" s="7"/>
      <c r="JBY36" s="7"/>
      <c r="JBZ36" s="7"/>
      <c r="JCA36" s="7"/>
      <c r="JCB36" s="7"/>
      <c r="JCC36" s="7"/>
      <c r="JCD36" s="7"/>
      <c r="JCE36" s="7"/>
      <c r="JCF36" s="7"/>
      <c r="JCG36" s="7"/>
      <c r="JCH36" s="7"/>
      <c r="JCI36" s="7"/>
      <c r="JCJ36" s="7"/>
      <c r="JCK36" s="7"/>
      <c r="JCL36" s="7"/>
      <c r="JCM36" s="7"/>
      <c r="JCN36" s="7"/>
      <c r="JCO36" s="7"/>
      <c r="JCP36" s="7"/>
      <c r="JCQ36" s="7"/>
      <c r="JCR36" s="7"/>
      <c r="JCS36" s="7"/>
      <c r="JCT36" s="7"/>
      <c r="JCU36" s="7"/>
      <c r="JCV36" s="7"/>
      <c r="JCW36" s="7"/>
      <c r="JCX36" s="7"/>
      <c r="JCY36" s="7"/>
      <c r="JCZ36" s="7"/>
      <c r="JDA36" s="7"/>
      <c r="JDB36" s="7"/>
      <c r="JDC36" s="7"/>
      <c r="JDD36" s="7"/>
      <c r="JDE36" s="7"/>
      <c r="JDF36" s="7"/>
      <c r="JDG36" s="7"/>
      <c r="JDH36" s="7"/>
      <c r="JDI36" s="7"/>
      <c r="JDJ36" s="7"/>
      <c r="JDK36" s="7"/>
      <c r="JDL36" s="7"/>
      <c r="JDM36" s="7"/>
      <c r="JDN36" s="7"/>
      <c r="JDO36" s="7"/>
      <c r="JDP36" s="7"/>
      <c r="JDQ36" s="7"/>
      <c r="JDR36" s="7"/>
      <c r="JDS36" s="7"/>
      <c r="JDT36" s="7"/>
      <c r="JDU36" s="7"/>
      <c r="JDV36" s="7"/>
      <c r="JDW36" s="7"/>
      <c r="JDX36" s="7"/>
      <c r="JDY36" s="7"/>
      <c r="JDZ36" s="7"/>
      <c r="JEA36" s="7"/>
      <c r="JEB36" s="7"/>
      <c r="JEC36" s="7"/>
      <c r="JED36" s="7"/>
      <c r="JEE36" s="7"/>
      <c r="JEF36" s="7"/>
      <c r="JEG36" s="7"/>
      <c r="JEH36" s="7"/>
      <c r="JEI36" s="7"/>
      <c r="JEJ36" s="7"/>
      <c r="JEK36" s="7"/>
      <c r="JEL36" s="7"/>
      <c r="JEM36" s="7"/>
      <c r="JEN36" s="7"/>
      <c r="JEO36" s="7"/>
      <c r="JEP36" s="7"/>
      <c r="JEQ36" s="7"/>
      <c r="JER36" s="7"/>
      <c r="JES36" s="7"/>
      <c r="JET36" s="7"/>
      <c r="JEU36" s="7"/>
      <c r="JEV36" s="7"/>
      <c r="JEW36" s="7"/>
      <c r="JEX36" s="7"/>
      <c r="JEY36" s="7"/>
      <c r="JEZ36" s="7"/>
      <c r="JFA36" s="7"/>
      <c r="JFB36" s="7"/>
      <c r="JFC36" s="7"/>
      <c r="JFD36" s="7"/>
      <c r="JFE36" s="7"/>
      <c r="JFF36" s="7"/>
      <c r="JFG36" s="7"/>
      <c r="JFH36" s="7"/>
      <c r="JFI36" s="7"/>
      <c r="JFJ36" s="7"/>
      <c r="JFK36" s="7"/>
      <c r="JFL36" s="7"/>
      <c r="JFM36" s="7"/>
      <c r="JFN36" s="7"/>
      <c r="JFO36" s="7"/>
      <c r="JFP36" s="7"/>
      <c r="JFQ36" s="7"/>
      <c r="JFR36" s="7"/>
      <c r="JFS36" s="7"/>
      <c r="JFT36" s="7"/>
      <c r="JFU36" s="7"/>
      <c r="JFV36" s="7"/>
      <c r="JFW36" s="7"/>
      <c r="JFX36" s="7"/>
      <c r="JFY36" s="7"/>
      <c r="JFZ36" s="7"/>
      <c r="JGA36" s="7"/>
      <c r="JGB36" s="7"/>
      <c r="JGC36" s="7"/>
      <c r="JGD36" s="7"/>
      <c r="JGE36" s="7"/>
      <c r="JGF36" s="7"/>
      <c r="JGG36" s="7"/>
      <c r="JGH36" s="7"/>
      <c r="JGI36" s="7"/>
      <c r="JGJ36" s="7"/>
      <c r="JGK36" s="7"/>
      <c r="JGL36" s="7"/>
      <c r="JGM36" s="7"/>
      <c r="JGN36" s="7"/>
      <c r="JGO36" s="7"/>
      <c r="JGP36" s="7"/>
      <c r="JGQ36" s="7"/>
      <c r="JGR36" s="7"/>
      <c r="JGS36" s="7"/>
      <c r="JGT36" s="7"/>
      <c r="JGU36" s="7"/>
      <c r="JGV36" s="7"/>
      <c r="JGW36" s="7"/>
      <c r="JGX36" s="7"/>
      <c r="JGY36" s="7"/>
      <c r="JGZ36" s="7"/>
      <c r="JHA36" s="7"/>
      <c r="JHB36" s="7"/>
      <c r="JHC36" s="7"/>
      <c r="JHD36" s="7"/>
      <c r="JHE36" s="7"/>
      <c r="JHF36" s="7"/>
      <c r="JHG36" s="7"/>
      <c r="JHH36" s="7"/>
      <c r="JHI36" s="7"/>
      <c r="JHJ36" s="7"/>
      <c r="JHK36" s="7"/>
      <c r="JHL36" s="7"/>
      <c r="JHM36" s="7"/>
      <c r="JHN36" s="7"/>
      <c r="JHO36" s="7"/>
      <c r="JHP36" s="7"/>
      <c r="JHQ36" s="7"/>
      <c r="JHR36" s="7"/>
      <c r="JHS36" s="7"/>
      <c r="JHT36" s="7"/>
      <c r="JHU36" s="7"/>
      <c r="JHV36" s="7"/>
      <c r="JHW36" s="7"/>
      <c r="JHX36" s="7"/>
      <c r="JHY36" s="7"/>
      <c r="JHZ36" s="7"/>
      <c r="JIA36" s="7"/>
      <c r="JIB36" s="7"/>
      <c r="JIC36" s="7"/>
      <c r="JID36" s="7"/>
      <c r="JIE36" s="7"/>
      <c r="JIF36" s="7"/>
      <c r="JIG36" s="7"/>
      <c r="JIH36" s="7"/>
      <c r="JII36" s="7"/>
      <c r="JIJ36" s="7"/>
      <c r="JIK36" s="7"/>
      <c r="JIL36" s="7"/>
      <c r="JIM36" s="7"/>
      <c r="JIN36" s="7"/>
      <c r="JIO36" s="7"/>
      <c r="JIP36" s="7"/>
      <c r="JIQ36" s="7"/>
      <c r="JIR36" s="7"/>
      <c r="JIS36" s="7"/>
      <c r="JIT36" s="7"/>
      <c r="JIU36" s="7"/>
      <c r="JIV36" s="7"/>
      <c r="JIW36" s="7"/>
      <c r="JIX36" s="7"/>
      <c r="JIY36" s="7"/>
      <c r="JIZ36" s="7"/>
      <c r="JJA36" s="7"/>
      <c r="JJB36" s="7"/>
      <c r="JJC36" s="7"/>
      <c r="JJD36" s="7"/>
      <c r="JJE36" s="7"/>
      <c r="JJF36" s="7"/>
      <c r="JJG36" s="7"/>
      <c r="JJH36" s="7"/>
      <c r="JJI36" s="7"/>
      <c r="JJJ36" s="7"/>
      <c r="JJK36" s="7"/>
      <c r="JJL36" s="7"/>
      <c r="JJM36" s="7"/>
      <c r="JJN36" s="7"/>
      <c r="JJO36" s="7"/>
      <c r="JJP36" s="7"/>
      <c r="JJQ36" s="7"/>
      <c r="JJR36" s="7"/>
      <c r="JJS36" s="7"/>
      <c r="JJT36" s="7"/>
      <c r="JJU36" s="7"/>
      <c r="JJV36" s="7"/>
      <c r="JJW36" s="7"/>
      <c r="JJX36" s="7"/>
      <c r="JJY36" s="7"/>
      <c r="JJZ36" s="7"/>
      <c r="JKA36" s="7"/>
      <c r="JKB36" s="7"/>
      <c r="JKC36" s="7"/>
      <c r="JKD36" s="7"/>
      <c r="JKE36" s="7"/>
      <c r="JKF36" s="7"/>
      <c r="JKG36" s="7"/>
      <c r="JKH36" s="7"/>
      <c r="JKI36" s="7"/>
      <c r="JKJ36" s="7"/>
      <c r="JKK36" s="7"/>
      <c r="JKL36" s="7"/>
      <c r="JKM36" s="7"/>
      <c r="JKN36" s="7"/>
      <c r="JKO36" s="7"/>
      <c r="JKP36" s="7"/>
      <c r="JKQ36" s="7"/>
      <c r="JKR36" s="7"/>
      <c r="JKS36" s="7"/>
      <c r="JKT36" s="7"/>
      <c r="JKU36" s="7"/>
      <c r="JKV36" s="7"/>
      <c r="JKW36" s="7"/>
      <c r="JKX36" s="7"/>
      <c r="JKY36" s="7"/>
      <c r="JKZ36" s="7"/>
      <c r="JLA36" s="7"/>
      <c r="JLB36" s="7"/>
      <c r="JLC36" s="7"/>
      <c r="JLD36" s="7"/>
      <c r="JLE36" s="7"/>
      <c r="JLF36" s="7"/>
      <c r="JLG36" s="7"/>
      <c r="JLH36" s="7"/>
      <c r="JLI36" s="7"/>
      <c r="JLJ36" s="7"/>
      <c r="JLK36" s="7"/>
      <c r="JLL36" s="7"/>
      <c r="JLM36" s="7"/>
      <c r="JLN36" s="7"/>
      <c r="JLO36" s="7"/>
      <c r="JLP36" s="7"/>
      <c r="JLQ36" s="7"/>
      <c r="JLR36" s="7"/>
      <c r="JLS36" s="7"/>
      <c r="JLT36" s="7"/>
      <c r="JLU36" s="7"/>
      <c r="JLV36" s="7"/>
      <c r="JLW36" s="7"/>
      <c r="JLX36" s="7"/>
      <c r="JLY36" s="7"/>
      <c r="JLZ36" s="7"/>
      <c r="JMA36" s="7"/>
      <c r="JMB36" s="7"/>
      <c r="JMC36" s="7"/>
      <c r="JMD36" s="7"/>
      <c r="JME36" s="7"/>
      <c r="JMF36" s="7"/>
      <c r="JMG36" s="7"/>
      <c r="JMH36" s="7"/>
      <c r="JMI36" s="7"/>
      <c r="JMJ36" s="7"/>
      <c r="JMK36" s="7"/>
      <c r="JML36" s="7"/>
      <c r="JMM36" s="7"/>
      <c r="JMN36" s="7"/>
      <c r="JMO36" s="7"/>
      <c r="JMP36" s="7"/>
      <c r="JMQ36" s="7"/>
      <c r="JMR36" s="7"/>
      <c r="JMS36" s="7"/>
      <c r="JMT36" s="7"/>
      <c r="JMU36" s="7"/>
      <c r="JMV36" s="7"/>
      <c r="JMW36" s="7"/>
      <c r="JMX36" s="7"/>
      <c r="JMY36" s="7"/>
      <c r="JMZ36" s="7"/>
      <c r="JNA36" s="7"/>
      <c r="JNB36" s="7"/>
      <c r="JNC36" s="7"/>
      <c r="JND36" s="7"/>
      <c r="JNE36" s="7"/>
      <c r="JNF36" s="7"/>
      <c r="JNG36" s="7"/>
      <c r="JNH36" s="7"/>
      <c r="JNI36" s="7"/>
      <c r="JNJ36" s="7"/>
      <c r="JNK36" s="7"/>
      <c r="JNL36" s="7"/>
      <c r="JNM36" s="7"/>
      <c r="JNN36" s="7"/>
      <c r="JNO36" s="7"/>
      <c r="JNP36" s="7"/>
      <c r="JNQ36" s="7"/>
      <c r="JNR36" s="7"/>
      <c r="JNS36" s="7"/>
      <c r="JNT36" s="7"/>
      <c r="JNU36" s="7"/>
      <c r="JNV36" s="7"/>
      <c r="JNW36" s="7"/>
      <c r="JNX36" s="7"/>
      <c r="JNY36" s="7"/>
      <c r="JNZ36" s="7"/>
      <c r="JOA36" s="7"/>
      <c r="JOB36" s="7"/>
      <c r="JOC36" s="7"/>
      <c r="JOD36" s="7"/>
      <c r="JOE36" s="7"/>
      <c r="JOF36" s="7"/>
      <c r="JOG36" s="7"/>
      <c r="JOH36" s="7"/>
      <c r="JOI36" s="7"/>
      <c r="JOJ36" s="7"/>
      <c r="JOK36" s="7"/>
      <c r="JOL36" s="7"/>
      <c r="JOM36" s="7"/>
      <c r="JON36" s="7"/>
      <c r="JOO36" s="7"/>
      <c r="JOP36" s="7"/>
      <c r="JOQ36" s="7"/>
      <c r="JOR36" s="7"/>
      <c r="JOS36" s="7"/>
      <c r="JOT36" s="7"/>
      <c r="JOU36" s="7"/>
      <c r="JOV36" s="7"/>
      <c r="JOW36" s="7"/>
      <c r="JOX36" s="7"/>
      <c r="JOY36" s="7"/>
      <c r="JOZ36" s="7"/>
      <c r="JPA36" s="7"/>
      <c r="JPB36" s="7"/>
      <c r="JPC36" s="7"/>
      <c r="JPD36" s="7"/>
      <c r="JPE36" s="7"/>
      <c r="JPF36" s="7"/>
      <c r="JPG36" s="7"/>
      <c r="JPH36" s="7"/>
      <c r="JPI36" s="7"/>
      <c r="JPJ36" s="7"/>
      <c r="JPK36" s="7"/>
      <c r="JPL36" s="7"/>
      <c r="JPM36" s="7"/>
      <c r="JPN36" s="7"/>
      <c r="JPO36" s="7"/>
      <c r="JPP36" s="7"/>
      <c r="JPQ36" s="7"/>
      <c r="JPR36" s="7"/>
      <c r="JPS36" s="7"/>
      <c r="JPT36" s="7"/>
      <c r="JPU36" s="7"/>
      <c r="JPV36" s="7"/>
      <c r="JPW36" s="7"/>
      <c r="JPX36" s="7"/>
      <c r="JPY36" s="7"/>
      <c r="JPZ36" s="7"/>
      <c r="JQA36" s="7"/>
      <c r="JQB36" s="7"/>
      <c r="JQC36" s="7"/>
      <c r="JQD36" s="7"/>
      <c r="JQE36" s="7"/>
      <c r="JQF36" s="7"/>
      <c r="JQG36" s="7"/>
      <c r="JQH36" s="7"/>
      <c r="JQI36" s="7"/>
      <c r="JQJ36" s="7"/>
      <c r="JQK36" s="7"/>
      <c r="JQL36" s="7"/>
      <c r="JQM36" s="7"/>
      <c r="JQN36" s="7"/>
      <c r="JQO36" s="7"/>
      <c r="JQP36" s="7"/>
      <c r="JQQ36" s="7"/>
      <c r="JQR36" s="7"/>
      <c r="JQS36" s="7"/>
      <c r="JQT36" s="7"/>
      <c r="JQU36" s="7"/>
      <c r="JQV36" s="7"/>
      <c r="JQW36" s="7"/>
      <c r="JQX36" s="7"/>
      <c r="JQY36" s="7"/>
      <c r="JQZ36" s="7"/>
      <c r="JRA36" s="7"/>
      <c r="JRB36" s="7"/>
      <c r="JRC36" s="7"/>
      <c r="JRD36" s="7"/>
      <c r="JRE36" s="7"/>
      <c r="JRF36" s="7"/>
      <c r="JRG36" s="7"/>
      <c r="JRH36" s="7"/>
      <c r="JRI36" s="7"/>
      <c r="JRJ36" s="7"/>
      <c r="JRK36" s="7"/>
      <c r="JRL36" s="7"/>
      <c r="JRM36" s="7"/>
      <c r="JRN36" s="7"/>
      <c r="JRO36" s="7"/>
      <c r="JRP36" s="7"/>
      <c r="JRQ36" s="7"/>
      <c r="JRR36" s="7"/>
      <c r="JRS36" s="7"/>
      <c r="JRT36" s="7"/>
      <c r="JRU36" s="7"/>
      <c r="JRV36" s="7"/>
      <c r="JRW36" s="7"/>
      <c r="JRX36" s="7"/>
      <c r="JRY36" s="7"/>
      <c r="JRZ36" s="7"/>
      <c r="JSA36" s="7"/>
      <c r="JSB36" s="7"/>
      <c r="JSC36" s="7"/>
      <c r="JSD36" s="7"/>
      <c r="JSE36" s="7"/>
      <c r="JSF36" s="7"/>
      <c r="JSG36" s="7"/>
      <c r="JSH36" s="7"/>
      <c r="JSI36" s="7"/>
      <c r="JSJ36" s="7"/>
      <c r="JSK36" s="7"/>
      <c r="JSL36" s="7"/>
      <c r="JSM36" s="7"/>
      <c r="JSN36" s="7"/>
      <c r="JSO36" s="7"/>
      <c r="JSP36" s="7"/>
      <c r="JSQ36" s="7"/>
      <c r="JSR36" s="7"/>
      <c r="JSS36" s="7"/>
      <c r="JST36" s="7"/>
      <c r="JSU36" s="7"/>
      <c r="JSV36" s="7"/>
      <c r="JSW36" s="7"/>
      <c r="JSX36" s="7"/>
      <c r="JSY36" s="7"/>
      <c r="JSZ36" s="7"/>
      <c r="JTA36" s="7"/>
      <c r="JTB36" s="7"/>
      <c r="JTC36" s="7"/>
      <c r="JTD36" s="7"/>
      <c r="JTE36" s="7"/>
      <c r="JTF36" s="7"/>
      <c r="JTG36" s="7"/>
      <c r="JTH36" s="7"/>
      <c r="JTI36" s="7"/>
      <c r="JTJ36" s="7"/>
      <c r="JTK36" s="7"/>
      <c r="JTL36" s="7"/>
      <c r="JTM36" s="7"/>
      <c r="JTN36" s="7"/>
      <c r="JTO36" s="7"/>
      <c r="JTP36" s="7"/>
      <c r="JTQ36" s="7"/>
      <c r="JTR36" s="7"/>
      <c r="JTS36" s="7"/>
      <c r="JTT36" s="7"/>
      <c r="JTU36" s="7"/>
      <c r="JTV36" s="7"/>
      <c r="JTW36" s="7"/>
      <c r="JTX36" s="7"/>
      <c r="JTY36" s="7"/>
      <c r="JTZ36" s="7"/>
      <c r="JUA36" s="7"/>
      <c r="JUB36" s="7"/>
      <c r="JUC36" s="7"/>
      <c r="JUD36" s="7"/>
      <c r="JUE36" s="7"/>
      <c r="JUF36" s="7"/>
      <c r="JUG36" s="7"/>
      <c r="JUH36" s="7"/>
      <c r="JUI36" s="7"/>
      <c r="JUJ36" s="7"/>
      <c r="JUK36" s="7"/>
      <c r="JUL36" s="7"/>
      <c r="JUM36" s="7"/>
      <c r="JUN36" s="7"/>
      <c r="JUO36" s="7"/>
      <c r="JUP36" s="7"/>
      <c r="JUQ36" s="7"/>
      <c r="JUR36" s="7"/>
      <c r="JUS36" s="7"/>
      <c r="JUT36" s="7"/>
      <c r="JUU36" s="7"/>
      <c r="JUV36" s="7"/>
      <c r="JUW36" s="7"/>
      <c r="JUX36" s="7"/>
      <c r="JUY36" s="7"/>
      <c r="JUZ36" s="7"/>
      <c r="JVA36" s="7"/>
      <c r="JVB36" s="7"/>
      <c r="JVC36" s="7"/>
      <c r="JVD36" s="7"/>
      <c r="JVE36" s="7"/>
      <c r="JVF36" s="7"/>
      <c r="JVG36" s="7"/>
      <c r="JVH36" s="7"/>
      <c r="JVI36" s="7"/>
      <c r="JVJ36" s="7"/>
      <c r="JVK36" s="7"/>
      <c r="JVL36" s="7"/>
      <c r="JVM36" s="7"/>
      <c r="JVN36" s="7"/>
      <c r="JVO36" s="7"/>
      <c r="JVP36" s="7"/>
      <c r="JVQ36" s="7"/>
      <c r="JVR36" s="7"/>
      <c r="JVS36" s="7"/>
      <c r="JVT36" s="7"/>
      <c r="JVU36" s="7"/>
      <c r="JVV36" s="7"/>
      <c r="JVW36" s="7"/>
      <c r="JVX36" s="7"/>
      <c r="JVY36" s="7"/>
      <c r="JVZ36" s="7"/>
      <c r="JWA36" s="7"/>
      <c r="JWB36" s="7"/>
      <c r="JWC36" s="7"/>
      <c r="JWD36" s="7"/>
      <c r="JWE36" s="7"/>
      <c r="JWF36" s="7"/>
      <c r="JWG36" s="7"/>
      <c r="JWH36" s="7"/>
      <c r="JWI36" s="7"/>
      <c r="JWJ36" s="7"/>
      <c r="JWK36" s="7"/>
      <c r="JWL36" s="7"/>
      <c r="JWM36" s="7"/>
      <c r="JWN36" s="7"/>
      <c r="JWO36" s="7"/>
      <c r="JWP36" s="7"/>
      <c r="JWQ36" s="7"/>
      <c r="JWR36" s="7"/>
      <c r="JWS36" s="7"/>
      <c r="JWT36" s="7"/>
      <c r="JWU36" s="7"/>
      <c r="JWV36" s="7"/>
      <c r="JWW36" s="7"/>
      <c r="JWX36" s="7"/>
      <c r="JWY36" s="7"/>
      <c r="JWZ36" s="7"/>
      <c r="JXA36" s="7"/>
      <c r="JXB36" s="7"/>
      <c r="JXC36" s="7"/>
      <c r="JXD36" s="7"/>
      <c r="JXE36" s="7"/>
      <c r="JXF36" s="7"/>
      <c r="JXG36" s="7"/>
      <c r="JXH36" s="7"/>
      <c r="JXI36" s="7"/>
      <c r="JXJ36" s="7"/>
      <c r="JXK36" s="7"/>
      <c r="JXL36" s="7"/>
      <c r="JXM36" s="7"/>
      <c r="JXN36" s="7"/>
      <c r="JXO36" s="7"/>
      <c r="JXP36" s="7"/>
      <c r="JXQ36" s="7"/>
      <c r="JXR36" s="7"/>
      <c r="JXS36" s="7"/>
      <c r="JXT36" s="7"/>
      <c r="JXU36" s="7"/>
      <c r="JXV36" s="7"/>
      <c r="JXW36" s="7"/>
      <c r="JXX36" s="7"/>
      <c r="JXY36" s="7"/>
      <c r="JXZ36" s="7"/>
      <c r="JYA36" s="7"/>
      <c r="JYB36" s="7"/>
      <c r="JYC36" s="7"/>
      <c r="JYD36" s="7"/>
      <c r="JYE36" s="7"/>
      <c r="JYF36" s="7"/>
      <c r="JYG36" s="7"/>
      <c r="JYH36" s="7"/>
      <c r="JYI36" s="7"/>
      <c r="JYJ36" s="7"/>
      <c r="JYK36" s="7"/>
      <c r="JYL36" s="7"/>
      <c r="JYM36" s="7"/>
      <c r="JYN36" s="7"/>
      <c r="JYO36" s="7"/>
      <c r="JYP36" s="7"/>
      <c r="JYQ36" s="7"/>
      <c r="JYR36" s="7"/>
      <c r="JYS36" s="7"/>
      <c r="JYT36" s="7"/>
      <c r="JYU36" s="7"/>
      <c r="JYV36" s="7"/>
      <c r="JYW36" s="7"/>
      <c r="JYX36" s="7"/>
      <c r="JYY36" s="7"/>
      <c r="JYZ36" s="7"/>
      <c r="JZA36" s="7"/>
      <c r="JZB36" s="7"/>
      <c r="JZC36" s="7"/>
      <c r="JZD36" s="7"/>
      <c r="JZE36" s="7"/>
      <c r="JZF36" s="7"/>
      <c r="JZG36" s="7"/>
      <c r="JZH36" s="7"/>
      <c r="JZI36" s="7"/>
      <c r="JZJ36" s="7"/>
      <c r="JZK36" s="7"/>
      <c r="JZL36" s="7"/>
      <c r="JZM36" s="7"/>
      <c r="JZN36" s="7"/>
      <c r="JZO36" s="7"/>
      <c r="JZP36" s="7"/>
      <c r="JZQ36" s="7"/>
      <c r="JZR36" s="7"/>
      <c r="JZS36" s="7"/>
      <c r="JZT36" s="7"/>
      <c r="JZU36" s="7"/>
      <c r="JZV36" s="7"/>
      <c r="JZW36" s="7"/>
      <c r="JZX36" s="7"/>
      <c r="JZY36" s="7"/>
      <c r="JZZ36" s="7"/>
      <c r="KAA36" s="7"/>
      <c r="KAB36" s="7"/>
      <c r="KAC36" s="7"/>
      <c r="KAD36" s="7"/>
      <c r="KAE36" s="7"/>
      <c r="KAF36" s="7"/>
      <c r="KAG36" s="7"/>
      <c r="KAH36" s="7"/>
      <c r="KAI36" s="7"/>
      <c r="KAJ36" s="7"/>
      <c r="KAK36" s="7"/>
      <c r="KAL36" s="7"/>
      <c r="KAM36" s="7"/>
      <c r="KAN36" s="7"/>
      <c r="KAO36" s="7"/>
      <c r="KAP36" s="7"/>
      <c r="KAQ36" s="7"/>
      <c r="KAR36" s="7"/>
      <c r="KAS36" s="7"/>
      <c r="KAT36" s="7"/>
      <c r="KAU36" s="7"/>
      <c r="KAV36" s="7"/>
      <c r="KAW36" s="7"/>
      <c r="KAX36" s="7"/>
      <c r="KAY36" s="7"/>
      <c r="KAZ36" s="7"/>
      <c r="KBA36" s="7"/>
      <c r="KBB36" s="7"/>
      <c r="KBC36" s="7"/>
      <c r="KBD36" s="7"/>
      <c r="KBE36" s="7"/>
      <c r="KBF36" s="7"/>
      <c r="KBG36" s="7"/>
      <c r="KBH36" s="7"/>
      <c r="KBI36" s="7"/>
      <c r="KBJ36" s="7"/>
      <c r="KBK36" s="7"/>
      <c r="KBL36" s="7"/>
      <c r="KBM36" s="7"/>
      <c r="KBN36" s="7"/>
      <c r="KBO36" s="7"/>
      <c r="KBP36" s="7"/>
      <c r="KBQ36" s="7"/>
      <c r="KBR36" s="7"/>
      <c r="KBS36" s="7"/>
      <c r="KBT36" s="7"/>
      <c r="KBU36" s="7"/>
      <c r="KBV36" s="7"/>
      <c r="KBW36" s="7"/>
      <c r="KBX36" s="7"/>
      <c r="KBY36" s="7"/>
      <c r="KBZ36" s="7"/>
      <c r="KCA36" s="7"/>
      <c r="KCB36" s="7"/>
      <c r="KCC36" s="7"/>
      <c r="KCD36" s="7"/>
      <c r="KCE36" s="7"/>
      <c r="KCF36" s="7"/>
      <c r="KCG36" s="7"/>
      <c r="KCH36" s="7"/>
      <c r="KCI36" s="7"/>
      <c r="KCJ36" s="7"/>
      <c r="KCK36" s="7"/>
      <c r="KCL36" s="7"/>
      <c r="KCM36" s="7"/>
      <c r="KCN36" s="7"/>
      <c r="KCO36" s="7"/>
      <c r="KCP36" s="7"/>
      <c r="KCQ36" s="7"/>
      <c r="KCR36" s="7"/>
      <c r="KCS36" s="7"/>
      <c r="KCT36" s="7"/>
      <c r="KCU36" s="7"/>
      <c r="KCV36" s="7"/>
      <c r="KCW36" s="7"/>
      <c r="KCX36" s="7"/>
      <c r="KCY36" s="7"/>
      <c r="KCZ36" s="7"/>
      <c r="KDA36" s="7"/>
      <c r="KDB36" s="7"/>
      <c r="KDC36" s="7"/>
      <c r="KDD36" s="7"/>
      <c r="KDE36" s="7"/>
      <c r="KDF36" s="7"/>
      <c r="KDG36" s="7"/>
      <c r="KDH36" s="7"/>
      <c r="KDI36" s="7"/>
      <c r="KDJ36" s="7"/>
      <c r="KDK36" s="7"/>
      <c r="KDL36" s="7"/>
      <c r="KDM36" s="7"/>
      <c r="KDN36" s="7"/>
      <c r="KDO36" s="7"/>
      <c r="KDP36" s="7"/>
      <c r="KDQ36" s="7"/>
      <c r="KDR36" s="7"/>
      <c r="KDS36" s="7"/>
      <c r="KDT36" s="7"/>
      <c r="KDU36" s="7"/>
      <c r="KDV36" s="7"/>
      <c r="KDW36" s="7"/>
      <c r="KDX36" s="7"/>
      <c r="KDY36" s="7"/>
      <c r="KDZ36" s="7"/>
      <c r="KEA36" s="7"/>
      <c r="KEB36" s="7"/>
      <c r="KEC36" s="7"/>
      <c r="KED36" s="7"/>
      <c r="KEE36" s="7"/>
      <c r="KEF36" s="7"/>
      <c r="KEG36" s="7"/>
      <c r="KEH36" s="7"/>
      <c r="KEI36" s="7"/>
      <c r="KEJ36" s="7"/>
      <c r="KEK36" s="7"/>
      <c r="KEL36" s="7"/>
      <c r="KEM36" s="7"/>
      <c r="KEN36" s="7"/>
      <c r="KEO36" s="7"/>
      <c r="KEP36" s="7"/>
      <c r="KEQ36" s="7"/>
      <c r="KER36" s="7"/>
      <c r="KES36" s="7"/>
      <c r="KET36" s="7"/>
      <c r="KEU36" s="7"/>
      <c r="KEV36" s="7"/>
      <c r="KEW36" s="7"/>
      <c r="KEX36" s="7"/>
      <c r="KEY36" s="7"/>
      <c r="KEZ36" s="7"/>
      <c r="KFA36" s="7"/>
      <c r="KFB36" s="7"/>
      <c r="KFC36" s="7"/>
      <c r="KFD36" s="7"/>
      <c r="KFE36" s="7"/>
      <c r="KFF36" s="7"/>
      <c r="KFG36" s="7"/>
      <c r="KFH36" s="7"/>
      <c r="KFI36" s="7"/>
      <c r="KFJ36" s="7"/>
      <c r="KFK36" s="7"/>
      <c r="KFL36" s="7"/>
      <c r="KFM36" s="7"/>
      <c r="KFN36" s="7"/>
      <c r="KFO36" s="7"/>
      <c r="KFP36" s="7"/>
      <c r="KFQ36" s="7"/>
      <c r="KFR36" s="7"/>
      <c r="KFS36" s="7"/>
      <c r="KFT36" s="7"/>
      <c r="KFU36" s="7"/>
      <c r="KFV36" s="7"/>
      <c r="KFW36" s="7"/>
      <c r="KFX36" s="7"/>
      <c r="KFY36" s="7"/>
      <c r="KFZ36" s="7"/>
      <c r="KGA36" s="7"/>
      <c r="KGB36" s="7"/>
      <c r="KGC36" s="7"/>
      <c r="KGD36" s="7"/>
      <c r="KGE36" s="7"/>
      <c r="KGF36" s="7"/>
      <c r="KGG36" s="7"/>
      <c r="KGH36" s="7"/>
      <c r="KGI36" s="7"/>
      <c r="KGJ36" s="7"/>
      <c r="KGK36" s="7"/>
      <c r="KGL36" s="7"/>
      <c r="KGM36" s="7"/>
      <c r="KGN36" s="7"/>
      <c r="KGO36" s="7"/>
      <c r="KGP36" s="7"/>
      <c r="KGQ36" s="7"/>
      <c r="KGR36" s="7"/>
      <c r="KGS36" s="7"/>
      <c r="KGT36" s="7"/>
      <c r="KGU36" s="7"/>
      <c r="KGV36" s="7"/>
      <c r="KGW36" s="7"/>
      <c r="KGX36" s="7"/>
      <c r="KGY36" s="7"/>
      <c r="KGZ36" s="7"/>
      <c r="KHA36" s="7"/>
      <c r="KHB36" s="7"/>
      <c r="KHC36" s="7"/>
      <c r="KHD36" s="7"/>
      <c r="KHE36" s="7"/>
      <c r="KHF36" s="7"/>
      <c r="KHG36" s="7"/>
      <c r="KHH36" s="7"/>
      <c r="KHI36" s="7"/>
      <c r="KHJ36" s="7"/>
      <c r="KHK36" s="7"/>
      <c r="KHL36" s="7"/>
      <c r="KHM36" s="7"/>
      <c r="KHN36" s="7"/>
      <c r="KHO36" s="7"/>
      <c r="KHP36" s="7"/>
      <c r="KHQ36" s="7"/>
      <c r="KHR36" s="7"/>
      <c r="KHS36" s="7"/>
      <c r="KHT36" s="7"/>
      <c r="KHU36" s="7"/>
      <c r="KHV36" s="7"/>
      <c r="KHW36" s="7"/>
      <c r="KHX36" s="7"/>
      <c r="KHY36" s="7"/>
      <c r="KHZ36" s="7"/>
      <c r="KIA36" s="7"/>
      <c r="KIB36" s="7"/>
      <c r="KIC36" s="7"/>
      <c r="KID36" s="7"/>
      <c r="KIE36" s="7"/>
      <c r="KIF36" s="7"/>
      <c r="KIG36" s="7"/>
      <c r="KIH36" s="7"/>
      <c r="KII36" s="7"/>
      <c r="KIJ36" s="7"/>
      <c r="KIK36" s="7"/>
      <c r="KIL36" s="7"/>
      <c r="KIM36" s="7"/>
      <c r="KIN36" s="7"/>
      <c r="KIO36" s="7"/>
      <c r="KIP36" s="7"/>
      <c r="KIQ36" s="7"/>
      <c r="KIR36" s="7"/>
      <c r="KIS36" s="7"/>
      <c r="KIT36" s="7"/>
      <c r="KIU36" s="7"/>
      <c r="KIV36" s="7"/>
      <c r="KIW36" s="7"/>
      <c r="KIX36" s="7"/>
      <c r="KIY36" s="7"/>
      <c r="KIZ36" s="7"/>
      <c r="KJA36" s="7"/>
      <c r="KJB36" s="7"/>
      <c r="KJC36" s="7"/>
      <c r="KJD36" s="7"/>
      <c r="KJE36" s="7"/>
      <c r="KJF36" s="7"/>
      <c r="KJG36" s="7"/>
      <c r="KJH36" s="7"/>
      <c r="KJI36" s="7"/>
      <c r="KJJ36" s="7"/>
      <c r="KJK36" s="7"/>
      <c r="KJL36" s="7"/>
      <c r="KJM36" s="7"/>
      <c r="KJN36" s="7"/>
      <c r="KJO36" s="7"/>
      <c r="KJP36" s="7"/>
      <c r="KJQ36" s="7"/>
      <c r="KJR36" s="7"/>
      <c r="KJS36" s="7"/>
      <c r="KJT36" s="7"/>
      <c r="KJU36" s="7"/>
      <c r="KJV36" s="7"/>
      <c r="KJW36" s="7"/>
      <c r="KJX36" s="7"/>
      <c r="KJY36" s="7"/>
      <c r="KJZ36" s="7"/>
      <c r="KKA36" s="7"/>
      <c r="KKB36" s="7"/>
      <c r="KKC36" s="7"/>
      <c r="KKD36" s="7"/>
      <c r="KKE36" s="7"/>
      <c r="KKF36" s="7"/>
      <c r="KKG36" s="7"/>
      <c r="KKH36" s="7"/>
      <c r="KKI36" s="7"/>
      <c r="KKJ36" s="7"/>
      <c r="KKK36" s="7"/>
      <c r="KKL36" s="7"/>
      <c r="KKM36" s="7"/>
      <c r="KKN36" s="7"/>
      <c r="KKO36" s="7"/>
      <c r="KKP36" s="7"/>
      <c r="KKQ36" s="7"/>
      <c r="KKR36" s="7"/>
      <c r="KKS36" s="7"/>
      <c r="KKT36" s="7"/>
      <c r="KKU36" s="7"/>
      <c r="KKV36" s="7"/>
      <c r="KKW36" s="7"/>
      <c r="KKX36" s="7"/>
      <c r="KKY36" s="7"/>
      <c r="KKZ36" s="7"/>
      <c r="KLA36" s="7"/>
      <c r="KLB36" s="7"/>
      <c r="KLC36" s="7"/>
      <c r="KLD36" s="7"/>
      <c r="KLE36" s="7"/>
      <c r="KLF36" s="7"/>
      <c r="KLG36" s="7"/>
      <c r="KLH36" s="7"/>
      <c r="KLI36" s="7"/>
      <c r="KLJ36" s="7"/>
      <c r="KLK36" s="7"/>
      <c r="KLL36" s="7"/>
      <c r="KLM36" s="7"/>
      <c r="KLN36" s="7"/>
      <c r="KLO36" s="7"/>
      <c r="KLP36" s="7"/>
      <c r="KLQ36" s="7"/>
      <c r="KLR36" s="7"/>
      <c r="KLS36" s="7"/>
      <c r="KLT36" s="7"/>
      <c r="KLU36" s="7"/>
      <c r="KLV36" s="7"/>
      <c r="KLW36" s="7"/>
      <c r="KLX36" s="7"/>
      <c r="KLY36" s="7"/>
      <c r="KLZ36" s="7"/>
      <c r="KMA36" s="7"/>
      <c r="KMB36" s="7"/>
      <c r="KMC36" s="7"/>
      <c r="KMD36" s="7"/>
      <c r="KME36" s="7"/>
      <c r="KMF36" s="7"/>
      <c r="KMG36" s="7"/>
      <c r="KMH36" s="7"/>
      <c r="KMI36" s="7"/>
      <c r="KMJ36" s="7"/>
      <c r="KMK36" s="7"/>
      <c r="KML36" s="7"/>
      <c r="KMM36" s="7"/>
      <c r="KMN36" s="7"/>
      <c r="KMO36" s="7"/>
      <c r="KMP36" s="7"/>
      <c r="KMQ36" s="7"/>
      <c r="KMR36" s="7"/>
      <c r="KMS36" s="7"/>
      <c r="KMT36" s="7"/>
      <c r="KMU36" s="7"/>
      <c r="KMV36" s="7"/>
      <c r="KMW36" s="7"/>
      <c r="KMX36" s="7"/>
      <c r="KMY36" s="7"/>
      <c r="KMZ36" s="7"/>
      <c r="KNA36" s="7"/>
      <c r="KNB36" s="7"/>
      <c r="KNC36" s="7"/>
      <c r="KND36" s="7"/>
      <c r="KNE36" s="7"/>
      <c r="KNF36" s="7"/>
      <c r="KNG36" s="7"/>
      <c r="KNH36" s="7"/>
      <c r="KNI36" s="7"/>
      <c r="KNJ36" s="7"/>
      <c r="KNK36" s="7"/>
      <c r="KNL36" s="7"/>
      <c r="KNM36" s="7"/>
      <c r="KNN36" s="7"/>
      <c r="KNO36" s="7"/>
      <c r="KNP36" s="7"/>
      <c r="KNQ36" s="7"/>
      <c r="KNR36" s="7"/>
      <c r="KNS36" s="7"/>
      <c r="KNT36" s="7"/>
      <c r="KNU36" s="7"/>
      <c r="KNV36" s="7"/>
      <c r="KNW36" s="7"/>
      <c r="KNX36" s="7"/>
      <c r="KNY36" s="7"/>
      <c r="KNZ36" s="7"/>
      <c r="KOA36" s="7"/>
      <c r="KOB36" s="7"/>
      <c r="KOC36" s="7"/>
      <c r="KOD36" s="7"/>
      <c r="KOE36" s="7"/>
      <c r="KOF36" s="7"/>
      <c r="KOG36" s="7"/>
      <c r="KOH36" s="7"/>
      <c r="KOI36" s="7"/>
      <c r="KOJ36" s="7"/>
      <c r="KOK36" s="7"/>
      <c r="KOL36" s="7"/>
      <c r="KOM36" s="7"/>
      <c r="KON36" s="7"/>
      <c r="KOO36" s="7"/>
      <c r="KOP36" s="7"/>
      <c r="KOQ36" s="7"/>
      <c r="KOR36" s="7"/>
      <c r="KOS36" s="7"/>
      <c r="KOT36" s="7"/>
      <c r="KOU36" s="7"/>
      <c r="KOV36" s="7"/>
      <c r="KOW36" s="7"/>
      <c r="KOX36" s="7"/>
      <c r="KOY36" s="7"/>
      <c r="KOZ36" s="7"/>
      <c r="KPA36" s="7"/>
      <c r="KPB36" s="7"/>
      <c r="KPC36" s="7"/>
      <c r="KPD36" s="7"/>
      <c r="KPE36" s="7"/>
      <c r="KPF36" s="7"/>
      <c r="KPG36" s="7"/>
      <c r="KPH36" s="7"/>
      <c r="KPI36" s="7"/>
      <c r="KPJ36" s="7"/>
      <c r="KPK36" s="7"/>
      <c r="KPL36" s="7"/>
      <c r="KPM36" s="7"/>
      <c r="KPN36" s="7"/>
      <c r="KPO36" s="7"/>
      <c r="KPP36" s="7"/>
      <c r="KPQ36" s="7"/>
      <c r="KPR36" s="7"/>
      <c r="KPS36" s="7"/>
      <c r="KPT36" s="7"/>
      <c r="KPU36" s="7"/>
      <c r="KPV36" s="7"/>
      <c r="KPW36" s="7"/>
      <c r="KPX36" s="7"/>
      <c r="KPY36" s="7"/>
      <c r="KPZ36" s="7"/>
      <c r="KQA36" s="7"/>
      <c r="KQB36" s="7"/>
      <c r="KQC36" s="7"/>
      <c r="KQD36" s="7"/>
      <c r="KQE36" s="7"/>
      <c r="KQF36" s="7"/>
      <c r="KQG36" s="7"/>
      <c r="KQH36" s="7"/>
      <c r="KQI36" s="7"/>
      <c r="KQJ36" s="7"/>
      <c r="KQK36" s="7"/>
      <c r="KQL36" s="7"/>
      <c r="KQM36" s="7"/>
      <c r="KQN36" s="7"/>
      <c r="KQO36" s="7"/>
      <c r="KQP36" s="7"/>
      <c r="KQQ36" s="7"/>
      <c r="KQR36" s="7"/>
      <c r="KQS36" s="7"/>
      <c r="KQT36" s="7"/>
      <c r="KQU36" s="7"/>
      <c r="KQV36" s="7"/>
      <c r="KQW36" s="7"/>
      <c r="KQX36" s="7"/>
      <c r="KQY36" s="7"/>
      <c r="KQZ36" s="7"/>
      <c r="KRA36" s="7"/>
      <c r="KRB36" s="7"/>
      <c r="KRC36" s="7"/>
      <c r="KRD36" s="7"/>
      <c r="KRE36" s="7"/>
      <c r="KRF36" s="7"/>
      <c r="KRG36" s="7"/>
      <c r="KRH36" s="7"/>
      <c r="KRI36" s="7"/>
      <c r="KRJ36" s="7"/>
      <c r="KRK36" s="7"/>
      <c r="KRL36" s="7"/>
      <c r="KRM36" s="7"/>
      <c r="KRN36" s="7"/>
      <c r="KRO36" s="7"/>
      <c r="KRP36" s="7"/>
      <c r="KRQ36" s="7"/>
      <c r="KRR36" s="7"/>
      <c r="KRS36" s="7"/>
      <c r="KRT36" s="7"/>
      <c r="KRU36" s="7"/>
      <c r="KRV36" s="7"/>
      <c r="KRW36" s="7"/>
      <c r="KRX36" s="7"/>
      <c r="KRY36" s="7"/>
      <c r="KRZ36" s="7"/>
      <c r="KSA36" s="7"/>
      <c r="KSB36" s="7"/>
      <c r="KSC36" s="7"/>
      <c r="KSD36" s="7"/>
      <c r="KSE36" s="7"/>
      <c r="KSF36" s="7"/>
      <c r="KSG36" s="7"/>
      <c r="KSH36" s="7"/>
      <c r="KSI36" s="7"/>
      <c r="KSJ36" s="7"/>
      <c r="KSK36" s="7"/>
      <c r="KSL36" s="7"/>
      <c r="KSM36" s="7"/>
      <c r="KSN36" s="7"/>
      <c r="KSO36" s="7"/>
      <c r="KSP36" s="7"/>
      <c r="KSQ36" s="7"/>
      <c r="KSR36" s="7"/>
      <c r="KSS36" s="7"/>
      <c r="KST36" s="7"/>
      <c r="KSU36" s="7"/>
      <c r="KSV36" s="7"/>
      <c r="KSW36" s="7"/>
      <c r="KSX36" s="7"/>
      <c r="KSY36" s="7"/>
      <c r="KSZ36" s="7"/>
      <c r="KTA36" s="7"/>
      <c r="KTB36" s="7"/>
      <c r="KTC36" s="7"/>
      <c r="KTD36" s="7"/>
      <c r="KTE36" s="7"/>
      <c r="KTF36" s="7"/>
      <c r="KTG36" s="7"/>
      <c r="KTH36" s="7"/>
      <c r="KTI36" s="7"/>
      <c r="KTJ36" s="7"/>
      <c r="KTK36" s="7"/>
      <c r="KTL36" s="7"/>
      <c r="KTM36" s="7"/>
      <c r="KTN36" s="7"/>
      <c r="KTO36" s="7"/>
      <c r="KTP36" s="7"/>
      <c r="KTQ36" s="7"/>
      <c r="KTR36" s="7"/>
      <c r="KTS36" s="7"/>
      <c r="KTT36" s="7"/>
      <c r="KTU36" s="7"/>
      <c r="KTV36" s="7"/>
      <c r="KTW36" s="7"/>
      <c r="KTX36" s="7"/>
      <c r="KTY36" s="7"/>
      <c r="KTZ36" s="7"/>
      <c r="KUA36" s="7"/>
      <c r="KUB36" s="7"/>
      <c r="KUC36" s="7"/>
      <c r="KUD36" s="7"/>
      <c r="KUE36" s="7"/>
      <c r="KUF36" s="7"/>
      <c r="KUG36" s="7"/>
      <c r="KUH36" s="7"/>
      <c r="KUI36" s="7"/>
      <c r="KUJ36" s="7"/>
      <c r="KUK36" s="7"/>
      <c r="KUL36" s="7"/>
      <c r="KUM36" s="7"/>
      <c r="KUN36" s="7"/>
      <c r="KUO36" s="7"/>
      <c r="KUP36" s="7"/>
      <c r="KUQ36" s="7"/>
      <c r="KUR36" s="7"/>
      <c r="KUS36" s="7"/>
      <c r="KUT36" s="7"/>
      <c r="KUU36" s="7"/>
      <c r="KUV36" s="7"/>
      <c r="KUW36" s="7"/>
      <c r="KUX36" s="7"/>
      <c r="KUY36" s="7"/>
      <c r="KUZ36" s="7"/>
      <c r="KVA36" s="7"/>
      <c r="KVB36" s="7"/>
      <c r="KVC36" s="7"/>
      <c r="KVD36" s="7"/>
      <c r="KVE36" s="7"/>
      <c r="KVF36" s="7"/>
      <c r="KVG36" s="7"/>
      <c r="KVH36" s="7"/>
      <c r="KVI36" s="7"/>
      <c r="KVJ36" s="7"/>
      <c r="KVK36" s="7"/>
      <c r="KVL36" s="7"/>
      <c r="KVM36" s="7"/>
      <c r="KVN36" s="7"/>
      <c r="KVO36" s="7"/>
      <c r="KVP36" s="7"/>
      <c r="KVQ36" s="7"/>
      <c r="KVR36" s="7"/>
      <c r="KVS36" s="7"/>
      <c r="KVT36" s="7"/>
      <c r="KVU36" s="7"/>
      <c r="KVV36" s="7"/>
      <c r="KVW36" s="7"/>
      <c r="KVX36" s="7"/>
      <c r="KVY36" s="7"/>
      <c r="KVZ36" s="7"/>
      <c r="KWA36" s="7"/>
      <c r="KWB36" s="7"/>
      <c r="KWC36" s="7"/>
      <c r="KWD36" s="7"/>
      <c r="KWE36" s="7"/>
      <c r="KWF36" s="7"/>
      <c r="KWG36" s="7"/>
      <c r="KWH36" s="7"/>
      <c r="KWI36" s="7"/>
      <c r="KWJ36" s="7"/>
      <c r="KWK36" s="7"/>
      <c r="KWL36" s="7"/>
      <c r="KWM36" s="7"/>
      <c r="KWN36" s="7"/>
      <c r="KWO36" s="7"/>
      <c r="KWP36" s="7"/>
      <c r="KWQ36" s="7"/>
      <c r="KWR36" s="7"/>
      <c r="KWS36" s="7"/>
      <c r="KWT36" s="7"/>
      <c r="KWU36" s="7"/>
      <c r="KWV36" s="7"/>
      <c r="KWW36" s="7"/>
      <c r="KWX36" s="7"/>
      <c r="KWY36" s="7"/>
      <c r="KWZ36" s="7"/>
      <c r="KXA36" s="7"/>
      <c r="KXB36" s="7"/>
      <c r="KXC36" s="7"/>
      <c r="KXD36" s="7"/>
      <c r="KXE36" s="7"/>
      <c r="KXF36" s="7"/>
      <c r="KXG36" s="7"/>
      <c r="KXH36" s="7"/>
      <c r="KXI36" s="7"/>
      <c r="KXJ36" s="7"/>
      <c r="KXK36" s="7"/>
      <c r="KXL36" s="7"/>
      <c r="KXM36" s="7"/>
      <c r="KXN36" s="7"/>
      <c r="KXO36" s="7"/>
      <c r="KXP36" s="7"/>
      <c r="KXQ36" s="7"/>
      <c r="KXR36" s="7"/>
      <c r="KXS36" s="7"/>
      <c r="KXT36" s="7"/>
      <c r="KXU36" s="7"/>
      <c r="KXV36" s="7"/>
      <c r="KXW36" s="7"/>
      <c r="KXX36" s="7"/>
      <c r="KXY36" s="7"/>
      <c r="KXZ36" s="7"/>
      <c r="KYA36" s="7"/>
      <c r="KYB36" s="7"/>
      <c r="KYC36" s="7"/>
      <c r="KYD36" s="7"/>
      <c r="KYE36" s="7"/>
      <c r="KYF36" s="7"/>
      <c r="KYG36" s="7"/>
      <c r="KYH36" s="7"/>
      <c r="KYI36" s="7"/>
      <c r="KYJ36" s="7"/>
      <c r="KYK36" s="7"/>
      <c r="KYL36" s="7"/>
      <c r="KYM36" s="7"/>
      <c r="KYN36" s="7"/>
      <c r="KYO36" s="7"/>
      <c r="KYP36" s="7"/>
      <c r="KYQ36" s="7"/>
      <c r="KYR36" s="7"/>
      <c r="KYS36" s="7"/>
      <c r="KYT36" s="7"/>
      <c r="KYU36" s="7"/>
      <c r="KYV36" s="7"/>
      <c r="KYW36" s="7"/>
      <c r="KYX36" s="7"/>
      <c r="KYY36" s="7"/>
      <c r="KYZ36" s="7"/>
      <c r="KZA36" s="7"/>
      <c r="KZB36" s="7"/>
      <c r="KZC36" s="7"/>
      <c r="KZD36" s="7"/>
      <c r="KZE36" s="7"/>
      <c r="KZF36" s="7"/>
      <c r="KZG36" s="7"/>
      <c r="KZH36" s="7"/>
      <c r="KZI36" s="7"/>
      <c r="KZJ36" s="7"/>
      <c r="KZK36" s="7"/>
      <c r="KZL36" s="7"/>
      <c r="KZM36" s="7"/>
      <c r="KZN36" s="7"/>
      <c r="KZO36" s="7"/>
      <c r="KZP36" s="7"/>
      <c r="KZQ36" s="7"/>
      <c r="KZR36" s="7"/>
      <c r="KZS36" s="7"/>
      <c r="KZT36" s="7"/>
      <c r="KZU36" s="7"/>
      <c r="KZV36" s="7"/>
      <c r="KZW36" s="7"/>
      <c r="KZX36" s="7"/>
      <c r="KZY36" s="7"/>
      <c r="KZZ36" s="7"/>
      <c r="LAA36" s="7"/>
      <c r="LAB36" s="7"/>
      <c r="LAC36" s="7"/>
      <c r="LAD36" s="7"/>
      <c r="LAE36" s="7"/>
      <c r="LAF36" s="7"/>
      <c r="LAG36" s="7"/>
      <c r="LAH36" s="7"/>
      <c r="LAI36" s="7"/>
      <c r="LAJ36" s="7"/>
      <c r="LAK36" s="7"/>
      <c r="LAL36" s="7"/>
      <c r="LAM36" s="7"/>
      <c r="LAN36" s="7"/>
      <c r="LAO36" s="7"/>
      <c r="LAP36" s="7"/>
      <c r="LAQ36" s="7"/>
      <c r="LAR36" s="7"/>
      <c r="LAS36" s="7"/>
      <c r="LAT36" s="7"/>
      <c r="LAU36" s="7"/>
      <c r="LAV36" s="7"/>
      <c r="LAW36" s="7"/>
      <c r="LAX36" s="7"/>
      <c r="LAY36" s="7"/>
      <c r="LAZ36" s="7"/>
      <c r="LBA36" s="7"/>
      <c r="LBB36" s="7"/>
      <c r="LBC36" s="7"/>
      <c r="LBD36" s="7"/>
      <c r="LBE36" s="7"/>
      <c r="LBF36" s="7"/>
      <c r="LBG36" s="7"/>
      <c r="LBH36" s="7"/>
      <c r="LBI36" s="7"/>
      <c r="LBJ36" s="7"/>
      <c r="LBK36" s="7"/>
      <c r="LBL36" s="7"/>
      <c r="LBM36" s="7"/>
      <c r="LBN36" s="7"/>
      <c r="LBO36" s="7"/>
      <c r="LBP36" s="7"/>
      <c r="LBQ36" s="7"/>
      <c r="LBR36" s="7"/>
      <c r="LBS36" s="7"/>
      <c r="LBT36" s="7"/>
      <c r="LBU36" s="7"/>
      <c r="LBV36" s="7"/>
      <c r="LBW36" s="7"/>
      <c r="LBX36" s="7"/>
      <c r="LBY36" s="7"/>
      <c r="LBZ36" s="7"/>
      <c r="LCA36" s="7"/>
      <c r="LCB36" s="7"/>
      <c r="LCC36" s="7"/>
      <c r="LCD36" s="7"/>
      <c r="LCE36" s="7"/>
      <c r="LCF36" s="7"/>
      <c r="LCG36" s="7"/>
      <c r="LCH36" s="7"/>
      <c r="LCI36" s="7"/>
      <c r="LCJ36" s="7"/>
      <c r="LCK36" s="7"/>
      <c r="LCL36" s="7"/>
      <c r="LCM36" s="7"/>
      <c r="LCN36" s="7"/>
      <c r="LCO36" s="7"/>
      <c r="LCP36" s="7"/>
      <c r="LCQ36" s="7"/>
      <c r="LCR36" s="7"/>
      <c r="LCS36" s="7"/>
      <c r="LCT36" s="7"/>
      <c r="LCU36" s="7"/>
      <c r="LCV36" s="7"/>
      <c r="LCW36" s="7"/>
      <c r="LCX36" s="7"/>
      <c r="LCY36" s="7"/>
      <c r="LCZ36" s="7"/>
      <c r="LDA36" s="7"/>
      <c r="LDB36" s="7"/>
      <c r="LDC36" s="7"/>
      <c r="LDD36" s="7"/>
      <c r="LDE36" s="7"/>
      <c r="LDF36" s="7"/>
      <c r="LDG36" s="7"/>
      <c r="LDH36" s="7"/>
      <c r="LDI36" s="7"/>
      <c r="LDJ36" s="7"/>
      <c r="LDK36" s="7"/>
      <c r="LDL36" s="7"/>
      <c r="LDM36" s="7"/>
      <c r="LDN36" s="7"/>
      <c r="LDO36" s="7"/>
      <c r="LDP36" s="7"/>
      <c r="LDQ36" s="7"/>
      <c r="LDR36" s="7"/>
      <c r="LDS36" s="7"/>
      <c r="LDT36" s="7"/>
      <c r="LDU36" s="7"/>
      <c r="LDV36" s="7"/>
      <c r="LDW36" s="7"/>
      <c r="LDX36" s="7"/>
      <c r="LDY36" s="7"/>
      <c r="LDZ36" s="7"/>
      <c r="LEA36" s="7"/>
      <c r="LEB36" s="7"/>
      <c r="LEC36" s="7"/>
      <c r="LED36" s="7"/>
      <c r="LEE36" s="7"/>
      <c r="LEF36" s="7"/>
      <c r="LEG36" s="7"/>
      <c r="LEH36" s="7"/>
      <c r="LEI36" s="7"/>
      <c r="LEJ36" s="7"/>
      <c r="LEK36" s="7"/>
      <c r="LEL36" s="7"/>
      <c r="LEM36" s="7"/>
      <c r="LEN36" s="7"/>
      <c r="LEO36" s="7"/>
      <c r="LEP36" s="7"/>
      <c r="LEQ36" s="7"/>
      <c r="LER36" s="7"/>
      <c r="LES36" s="7"/>
      <c r="LET36" s="7"/>
      <c r="LEU36" s="7"/>
      <c r="LEV36" s="7"/>
      <c r="LEW36" s="7"/>
      <c r="LEX36" s="7"/>
      <c r="LEY36" s="7"/>
      <c r="LEZ36" s="7"/>
      <c r="LFA36" s="7"/>
      <c r="LFB36" s="7"/>
      <c r="LFC36" s="7"/>
      <c r="LFD36" s="7"/>
      <c r="LFE36" s="7"/>
      <c r="LFF36" s="7"/>
      <c r="LFG36" s="7"/>
      <c r="LFH36" s="7"/>
      <c r="LFI36" s="7"/>
      <c r="LFJ36" s="7"/>
      <c r="LFK36" s="7"/>
      <c r="LFL36" s="7"/>
      <c r="LFM36" s="7"/>
      <c r="LFN36" s="7"/>
      <c r="LFO36" s="7"/>
      <c r="LFP36" s="7"/>
      <c r="LFQ36" s="7"/>
      <c r="LFR36" s="7"/>
      <c r="LFS36" s="7"/>
      <c r="LFT36" s="7"/>
      <c r="LFU36" s="7"/>
      <c r="LFV36" s="7"/>
      <c r="LFW36" s="7"/>
      <c r="LFX36" s="7"/>
      <c r="LFY36" s="7"/>
      <c r="LFZ36" s="7"/>
      <c r="LGA36" s="7"/>
      <c r="LGB36" s="7"/>
      <c r="LGC36" s="7"/>
      <c r="LGD36" s="7"/>
      <c r="LGE36" s="7"/>
      <c r="LGF36" s="7"/>
      <c r="LGG36" s="7"/>
      <c r="LGH36" s="7"/>
      <c r="LGI36" s="7"/>
      <c r="LGJ36" s="7"/>
      <c r="LGK36" s="7"/>
      <c r="LGL36" s="7"/>
      <c r="LGM36" s="7"/>
      <c r="LGN36" s="7"/>
      <c r="LGO36" s="7"/>
      <c r="LGP36" s="7"/>
      <c r="LGQ36" s="7"/>
      <c r="LGR36" s="7"/>
      <c r="LGS36" s="7"/>
      <c r="LGT36" s="7"/>
      <c r="LGU36" s="7"/>
      <c r="LGV36" s="7"/>
      <c r="LGW36" s="7"/>
      <c r="LGX36" s="7"/>
      <c r="LGY36" s="7"/>
      <c r="LGZ36" s="7"/>
      <c r="LHA36" s="7"/>
      <c r="LHB36" s="7"/>
      <c r="LHC36" s="7"/>
      <c r="LHD36" s="7"/>
      <c r="LHE36" s="7"/>
      <c r="LHF36" s="7"/>
      <c r="LHG36" s="7"/>
      <c r="LHH36" s="7"/>
      <c r="LHI36" s="7"/>
      <c r="LHJ36" s="7"/>
      <c r="LHK36" s="7"/>
      <c r="LHL36" s="7"/>
      <c r="LHM36" s="7"/>
      <c r="LHN36" s="7"/>
      <c r="LHO36" s="7"/>
      <c r="LHP36" s="7"/>
      <c r="LHQ36" s="7"/>
      <c r="LHR36" s="7"/>
      <c r="LHS36" s="7"/>
      <c r="LHT36" s="7"/>
      <c r="LHU36" s="7"/>
      <c r="LHV36" s="7"/>
      <c r="LHW36" s="7"/>
      <c r="LHX36" s="7"/>
      <c r="LHY36" s="7"/>
      <c r="LHZ36" s="7"/>
      <c r="LIA36" s="7"/>
      <c r="LIB36" s="7"/>
      <c r="LIC36" s="7"/>
      <c r="LID36" s="7"/>
      <c r="LIE36" s="7"/>
      <c r="LIF36" s="7"/>
      <c r="LIG36" s="7"/>
      <c r="LIH36" s="7"/>
      <c r="LII36" s="7"/>
      <c r="LIJ36" s="7"/>
      <c r="LIK36" s="7"/>
      <c r="LIL36" s="7"/>
      <c r="LIM36" s="7"/>
      <c r="LIN36" s="7"/>
      <c r="LIO36" s="7"/>
      <c r="LIP36" s="7"/>
      <c r="LIQ36" s="7"/>
      <c r="LIR36" s="7"/>
      <c r="LIS36" s="7"/>
      <c r="LIT36" s="7"/>
      <c r="LIU36" s="7"/>
      <c r="LIV36" s="7"/>
      <c r="LIW36" s="7"/>
      <c r="LIX36" s="7"/>
      <c r="LIY36" s="7"/>
      <c r="LIZ36" s="7"/>
      <c r="LJA36" s="7"/>
      <c r="LJB36" s="7"/>
      <c r="LJC36" s="7"/>
      <c r="LJD36" s="7"/>
      <c r="LJE36" s="7"/>
      <c r="LJF36" s="7"/>
      <c r="LJG36" s="7"/>
      <c r="LJH36" s="7"/>
      <c r="LJI36" s="7"/>
      <c r="LJJ36" s="7"/>
      <c r="LJK36" s="7"/>
      <c r="LJL36" s="7"/>
      <c r="LJM36" s="7"/>
      <c r="LJN36" s="7"/>
      <c r="LJO36" s="7"/>
      <c r="LJP36" s="7"/>
      <c r="LJQ36" s="7"/>
      <c r="LJR36" s="7"/>
      <c r="LJS36" s="7"/>
      <c r="LJT36" s="7"/>
      <c r="LJU36" s="7"/>
      <c r="LJV36" s="7"/>
      <c r="LJW36" s="7"/>
      <c r="LJX36" s="7"/>
      <c r="LJY36" s="7"/>
      <c r="LJZ36" s="7"/>
      <c r="LKA36" s="7"/>
      <c r="LKB36" s="7"/>
      <c r="LKC36" s="7"/>
      <c r="LKD36" s="7"/>
      <c r="LKE36" s="7"/>
      <c r="LKF36" s="7"/>
      <c r="LKG36" s="7"/>
      <c r="LKH36" s="7"/>
      <c r="LKI36" s="7"/>
      <c r="LKJ36" s="7"/>
      <c r="LKK36" s="7"/>
      <c r="LKL36" s="7"/>
      <c r="LKM36" s="7"/>
      <c r="LKN36" s="7"/>
      <c r="LKO36" s="7"/>
      <c r="LKP36" s="7"/>
      <c r="LKQ36" s="7"/>
      <c r="LKR36" s="7"/>
      <c r="LKS36" s="7"/>
      <c r="LKT36" s="7"/>
      <c r="LKU36" s="7"/>
      <c r="LKV36" s="7"/>
      <c r="LKW36" s="7"/>
      <c r="LKX36" s="7"/>
      <c r="LKY36" s="7"/>
      <c r="LKZ36" s="7"/>
      <c r="LLA36" s="7"/>
      <c r="LLB36" s="7"/>
      <c r="LLC36" s="7"/>
      <c r="LLD36" s="7"/>
      <c r="LLE36" s="7"/>
      <c r="LLF36" s="7"/>
      <c r="LLG36" s="7"/>
      <c r="LLH36" s="7"/>
      <c r="LLI36" s="7"/>
      <c r="LLJ36" s="7"/>
      <c r="LLK36" s="7"/>
      <c r="LLL36" s="7"/>
      <c r="LLM36" s="7"/>
      <c r="LLN36" s="7"/>
      <c r="LLO36" s="7"/>
      <c r="LLP36" s="7"/>
      <c r="LLQ36" s="7"/>
      <c r="LLR36" s="7"/>
      <c r="LLS36" s="7"/>
      <c r="LLT36" s="7"/>
      <c r="LLU36" s="7"/>
      <c r="LLV36" s="7"/>
      <c r="LLW36" s="7"/>
      <c r="LLX36" s="7"/>
      <c r="LLY36" s="7"/>
      <c r="LLZ36" s="7"/>
      <c r="LMA36" s="7"/>
      <c r="LMB36" s="7"/>
      <c r="LMC36" s="7"/>
      <c r="LMD36" s="7"/>
      <c r="LME36" s="7"/>
      <c r="LMF36" s="7"/>
      <c r="LMG36" s="7"/>
      <c r="LMH36" s="7"/>
      <c r="LMI36" s="7"/>
      <c r="LMJ36" s="7"/>
      <c r="LMK36" s="7"/>
      <c r="LML36" s="7"/>
      <c r="LMM36" s="7"/>
      <c r="LMN36" s="7"/>
      <c r="LMO36" s="7"/>
      <c r="LMP36" s="7"/>
      <c r="LMQ36" s="7"/>
      <c r="LMR36" s="7"/>
      <c r="LMS36" s="7"/>
      <c r="LMT36" s="7"/>
      <c r="LMU36" s="7"/>
      <c r="LMV36" s="7"/>
      <c r="LMW36" s="7"/>
      <c r="LMX36" s="7"/>
      <c r="LMY36" s="7"/>
      <c r="LMZ36" s="7"/>
      <c r="LNA36" s="7"/>
      <c r="LNB36" s="7"/>
      <c r="LNC36" s="7"/>
      <c r="LND36" s="7"/>
      <c r="LNE36" s="7"/>
      <c r="LNF36" s="7"/>
      <c r="LNG36" s="7"/>
      <c r="LNH36" s="7"/>
      <c r="LNI36" s="7"/>
      <c r="LNJ36" s="7"/>
      <c r="LNK36" s="7"/>
      <c r="LNL36" s="7"/>
      <c r="LNM36" s="7"/>
      <c r="LNN36" s="7"/>
      <c r="LNO36" s="7"/>
      <c r="LNP36" s="7"/>
      <c r="LNQ36" s="7"/>
      <c r="LNR36" s="7"/>
      <c r="LNS36" s="7"/>
      <c r="LNT36" s="7"/>
      <c r="LNU36" s="7"/>
      <c r="LNV36" s="7"/>
      <c r="LNW36" s="7"/>
      <c r="LNX36" s="7"/>
      <c r="LNY36" s="7"/>
      <c r="LNZ36" s="7"/>
      <c r="LOA36" s="7"/>
      <c r="LOB36" s="7"/>
      <c r="LOC36" s="7"/>
      <c r="LOD36" s="7"/>
      <c r="LOE36" s="7"/>
      <c r="LOF36" s="7"/>
      <c r="LOG36" s="7"/>
      <c r="LOH36" s="7"/>
      <c r="LOI36" s="7"/>
      <c r="LOJ36" s="7"/>
      <c r="LOK36" s="7"/>
      <c r="LOL36" s="7"/>
      <c r="LOM36" s="7"/>
      <c r="LON36" s="7"/>
      <c r="LOO36" s="7"/>
      <c r="LOP36" s="7"/>
      <c r="LOQ36" s="7"/>
      <c r="LOR36" s="7"/>
      <c r="LOS36" s="7"/>
      <c r="LOT36" s="7"/>
      <c r="LOU36" s="7"/>
      <c r="LOV36" s="7"/>
      <c r="LOW36" s="7"/>
      <c r="LOX36" s="7"/>
      <c r="LOY36" s="7"/>
      <c r="LOZ36" s="7"/>
      <c r="LPA36" s="7"/>
      <c r="LPB36" s="7"/>
      <c r="LPC36" s="7"/>
      <c r="LPD36" s="7"/>
      <c r="LPE36" s="7"/>
      <c r="LPF36" s="7"/>
      <c r="LPG36" s="7"/>
      <c r="LPH36" s="7"/>
      <c r="LPI36" s="7"/>
      <c r="LPJ36" s="7"/>
      <c r="LPK36" s="7"/>
      <c r="LPL36" s="7"/>
      <c r="LPM36" s="7"/>
      <c r="LPN36" s="7"/>
      <c r="LPO36" s="7"/>
      <c r="LPP36" s="7"/>
      <c r="LPQ36" s="7"/>
      <c r="LPR36" s="7"/>
      <c r="LPS36" s="7"/>
      <c r="LPT36" s="7"/>
      <c r="LPU36" s="7"/>
      <c r="LPV36" s="7"/>
      <c r="LPW36" s="7"/>
      <c r="LPX36" s="7"/>
      <c r="LPY36" s="7"/>
      <c r="LPZ36" s="7"/>
      <c r="LQA36" s="7"/>
      <c r="LQB36" s="7"/>
      <c r="LQC36" s="7"/>
      <c r="LQD36" s="7"/>
      <c r="LQE36" s="7"/>
      <c r="LQF36" s="7"/>
      <c r="LQG36" s="7"/>
      <c r="LQH36" s="7"/>
      <c r="LQI36" s="7"/>
      <c r="LQJ36" s="7"/>
      <c r="LQK36" s="7"/>
      <c r="LQL36" s="7"/>
      <c r="LQM36" s="7"/>
      <c r="LQN36" s="7"/>
      <c r="LQO36" s="7"/>
      <c r="LQP36" s="7"/>
      <c r="LQQ36" s="7"/>
      <c r="LQR36" s="7"/>
      <c r="LQS36" s="7"/>
      <c r="LQT36" s="7"/>
      <c r="LQU36" s="7"/>
      <c r="LQV36" s="7"/>
      <c r="LQW36" s="7"/>
      <c r="LQX36" s="7"/>
      <c r="LQY36" s="7"/>
      <c r="LQZ36" s="7"/>
      <c r="LRA36" s="7"/>
      <c r="LRB36" s="7"/>
      <c r="LRC36" s="7"/>
      <c r="LRD36" s="7"/>
      <c r="LRE36" s="7"/>
      <c r="LRF36" s="7"/>
      <c r="LRG36" s="7"/>
      <c r="LRH36" s="7"/>
      <c r="LRI36" s="7"/>
      <c r="LRJ36" s="7"/>
      <c r="LRK36" s="7"/>
      <c r="LRL36" s="7"/>
      <c r="LRM36" s="7"/>
      <c r="LRN36" s="7"/>
      <c r="LRO36" s="7"/>
      <c r="LRP36" s="7"/>
      <c r="LRQ36" s="7"/>
      <c r="LRR36" s="7"/>
      <c r="LRS36" s="7"/>
      <c r="LRT36" s="7"/>
      <c r="LRU36" s="7"/>
      <c r="LRV36" s="7"/>
      <c r="LRW36" s="7"/>
      <c r="LRX36" s="7"/>
      <c r="LRY36" s="7"/>
      <c r="LRZ36" s="7"/>
      <c r="LSA36" s="7"/>
      <c r="LSB36" s="7"/>
      <c r="LSC36" s="7"/>
      <c r="LSD36" s="7"/>
      <c r="LSE36" s="7"/>
      <c r="LSF36" s="7"/>
      <c r="LSG36" s="7"/>
      <c r="LSH36" s="7"/>
      <c r="LSI36" s="7"/>
      <c r="LSJ36" s="7"/>
      <c r="LSK36" s="7"/>
      <c r="LSL36" s="7"/>
      <c r="LSM36" s="7"/>
      <c r="LSN36" s="7"/>
      <c r="LSO36" s="7"/>
      <c r="LSP36" s="7"/>
      <c r="LSQ36" s="7"/>
      <c r="LSR36" s="7"/>
      <c r="LSS36" s="7"/>
      <c r="LST36" s="7"/>
      <c r="LSU36" s="7"/>
      <c r="LSV36" s="7"/>
      <c r="LSW36" s="7"/>
      <c r="LSX36" s="7"/>
      <c r="LSY36" s="7"/>
      <c r="LSZ36" s="7"/>
      <c r="LTA36" s="7"/>
      <c r="LTB36" s="7"/>
      <c r="LTC36" s="7"/>
      <c r="LTD36" s="7"/>
      <c r="LTE36" s="7"/>
      <c r="LTF36" s="7"/>
      <c r="LTG36" s="7"/>
      <c r="LTH36" s="7"/>
      <c r="LTI36" s="7"/>
      <c r="LTJ36" s="7"/>
      <c r="LTK36" s="7"/>
      <c r="LTL36" s="7"/>
      <c r="LTM36" s="7"/>
      <c r="LTN36" s="7"/>
      <c r="LTO36" s="7"/>
      <c r="LTP36" s="7"/>
      <c r="LTQ36" s="7"/>
      <c r="LTR36" s="7"/>
      <c r="LTS36" s="7"/>
      <c r="LTT36" s="7"/>
      <c r="LTU36" s="7"/>
      <c r="LTV36" s="7"/>
      <c r="LTW36" s="7"/>
      <c r="LTX36" s="7"/>
      <c r="LTY36" s="7"/>
      <c r="LTZ36" s="7"/>
      <c r="LUA36" s="7"/>
      <c r="LUB36" s="7"/>
      <c r="LUC36" s="7"/>
      <c r="LUD36" s="7"/>
      <c r="LUE36" s="7"/>
      <c r="LUF36" s="7"/>
      <c r="LUG36" s="7"/>
      <c r="LUH36" s="7"/>
      <c r="LUI36" s="7"/>
      <c r="LUJ36" s="7"/>
      <c r="LUK36" s="7"/>
      <c r="LUL36" s="7"/>
      <c r="LUM36" s="7"/>
      <c r="LUN36" s="7"/>
      <c r="LUO36" s="7"/>
      <c r="LUP36" s="7"/>
      <c r="LUQ36" s="7"/>
      <c r="LUR36" s="7"/>
      <c r="LUS36" s="7"/>
      <c r="LUT36" s="7"/>
      <c r="LUU36" s="7"/>
      <c r="LUV36" s="7"/>
      <c r="LUW36" s="7"/>
      <c r="LUX36" s="7"/>
      <c r="LUY36" s="7"/>
      <c r="LUZ36" s="7"/>
      <c r="LVA36" s="7"/>
      <c r="LVB36" s="7"/>
      <c r="LVC36" s="7"/>
      <c r="LVD36" s="7"/>
      <c r="LVE36" s="7"/>
      <c r="LVF36" s="7"/>
      <c r="LVG36" s="7"/>
      <c r="LVH36" s="7"/>
      <c r="LVI36" s="7"/>
      <c r="LVJ36" s="7"/>
      <c r="LVK36" s="7"/>
      <c r="LVL36" s="7"/>
      <c r="LVM36" s="7"/>
      <c r="LVN36" s="7"/>
      <c r="LVO36" s="7"/>
      <c r="LVP36" s="7"/>
      <c r="LVQ36" s="7"/>
      <c r="LVR36" s="7"/>
      <c r="LVS36" s="7"/>
      <c r="LVT36" s="7"/>
      <c r="LVU36" s="7"/>
      <c r="LVV36" s="7"/>
      <c r="LVW36" s="7"/>
      <c r="LVX36" s="7"/>
      <c r="LVY36" s="7"/>
      <c r="LVZ36" s="7"/>
      <c r="LWA36" s="7"/>
      <c r="LWB36" s="7"/>
      <c r="LWC36" s="7"/>
      <c r="LWD36" s="7"/>
      <c r="LWE36" s="7"/>
      <c r="LWF36" s="7"/>
      <c r="LWG36" s="7"/>
      <c r="LWH36" s="7"/>
      <c r="LWI36" s="7"/>
      <c r="LWJ36" s="7"/>
      <c r="LWK36" s="7"/>
      <c r="LWL36" s="7"/>
      <c r="LWM36" s="7"/>
      <c r="LWN36" s="7"/>
      <c r="LWO36" s="7"/>
      <c r="LWP36" s="7"/>
      <c r="LWQ36" s="7"/>
      <c r="LWR36" s="7"/>
      <c r="LWS36" s="7"/>
      <c r="LWT36" s="7"/>
      <c r="LWU36" s="7"/>
      <c r="LWV36" s="7"/>
      <c r="LWW36" s="7"/>
      <c r="LWX36" s="7"/>
      <c r="LWY36" s="7"/>
      <c r="LWZ36" s="7"/>
      <c r="LXA36" s="7"/>
      <c r="LXB36" s="7"/>
      <c r="LXC36" s="7"/>
      <c r="LXD36" s="7"/>
      <c r="LXE36" s="7"/>
      <c r="LXF36" s="7"/>
      <c r="LXG36" s="7"/>
      <c r="LXH36" s="7"/>
      <c r="LXI36" s="7"/>
      <c r="LXJ36" s="7"/>
      <c r="LXK36" s="7"/>
      <c r="LXL36" s="7"/>
      <c r="LXM36" s="7"/>
      <c r="LXN36" s="7"/>
      <c r="LXO36" s="7"/>
      <c r="LXP36" s="7"/>
      <c r="LXQ36" s="7"/>
      <c r="LXR36" s="7"/>
      <c r="LXS36" s="7"/>
      <c r="LXT36" s="7"/>
      <c r="LXU36" s="7"/>
      <c r="LXV36" s="7"/>
      <c r="LXW36" s="7"/>
      <c r="LXX36" s="7"/>
      <c r="LXY36" s="7"/>
      <c r="LXZ36" s="7"/>
      <c r="LYA36" s="7"/>
      <c r="LYB36" s="7"/>
      <c r="LYC36" s="7"/>
      <c r="LYD36" s="7"/>
      <c r="LYE36" s="7"/>
      <c r="LYF36" s="7"/>
      <c r="LYG36" s="7"/>
      <c r="LYH36" s="7"/>
      <c r="LYI36" s="7"/>
      <c r="LYJ36" s="7"/>
      <c r="LYK36" s="7"/>
      <c r="LYL36" s="7"/>
      <c r="LYM36" s="7"/>
      <c r="LYN36" s="7"/>
      <c r="LYO36" s="7"/>
      <c r="LYP36" s="7"/>
      <c r="LYQ36" s="7"/>
      <c r="LYR36" s="7"/>
      <c r="LYS36" s="7"/>
      <c r="LYT36" s="7"/>
      <c r="LYU36" s="7"/>
      <c r="LYV36" s="7"/>
      <c r="LYW36" s="7"/>
      <c r="LYX36" s="7"/>
      <c r="LYY36" s="7"/>
      <c r="LYZ36" s="7"/>
      <c r="LZA36" s="7"/>
      <c r="LZB36" s="7"/>
      <c r="LZC36" s="7"/>
      <c r="LZD36" s="7"/>
      <c r="LZE36" s="7"/>
      <c r="LZF36" s="7"/>
      <c r="LZG36" s="7"/>
      <c r="LZH36" s="7"/>
      <c r="LZI36" s="7"/>
      <c r="LZJ36" s="7"/>
      <c r="LZK36" s="7"/>
      <c r="LZL36" s="7"/>
      <c r="LZM36" s="7"/>
      <c r="LZN36" s="7"/>
      <c r="LZO36" s="7"/>
      <c r="LZP36" s="7"/>
      <c r="LZQ36" s="7"/>
      <c r="LZR36" s="7"/>
      <c r="LZS36" s="7"/>
      <c r="LZT36" s="7"/>
      <c r="LZU36" s="7"/>
      <c r="LZV36" s="7"/>
      <c r="LZW36" s="7"/>
      <c r="LZX36" s="7"/>
      <c r="LZY36" s="7"/>
      <c r="LZZ36" s="7"/>
      <c r="MAA36" s="7"/>
      <c r="MAB36" s="7"/>
      <c r="MAC36" s="7"/>
      <c r="MAD36" s="7"/>
      <c r="MAE36" s="7"/>
      <c r="MAF36" s="7"/>
      <c r="MAG36" s="7"/>
      <c r="MAH36" s="7"/>
      <c r="MAI36" s="7"/>
      <c r="MAJ36" s="7"/>
      <c r="MAK36" s="7"/>
      <c r="MAL36" s="7"/>
      <c r="MAM36" s="7"/>
      <c r="MAN36" s="7"/>
      <c r="MAO36" s="7"/>
      <c r="MAP36" s="7"/>
      <c r="MAQ36" s="7"/>
      <c r="MAR36" s="7"/>
      <c r="MAS36" s="7"/>
      <c r="MAT36" s="7"/>
      <c r="MAU36" s="7"/>
      <c r="MAV36" s="7"/>
      <c r="MAW36" s="7"/>
      <c r="MAX36" s="7"/>
      <c r="MAY36" s="7"/>
      <c r="MAZ36" s="7"/>
      <c r="MBA36" s="7"/>
      <c r="MBB36" s="7"/>
      <c r="MBC36" s="7"/>
      <c r="MBD36" s="7"/>
      <c r="MBE36" s="7"/>
      <c r="MBF36" s="7"/>
      <c r="MBG36" s="7"/>
      <c r="MBH36" s="7"/>
      <c r="MBI36" s="7"/>
      <c r="MBJ36" s="7"/>
      <c r="MBK36" s="7"/>
      <c r="MBL36" s="7"/>
      <c r="MBM36" s="7"/>
      <c r="MBN36" s="7"/>
      <c r="MBO36" s="7"/>
      <c r="MBP36" s="7"/>
      <c r="MBQ36" s="7"/>
      <c r="MBR36" s="7"/>
      <c r="MBS36" s="7"/>
      <c r="MBT36" s="7"/>
      <c r="MBU36" s="7"/>
      <c r="MBV36" s="7"/>
      <c r="MBW36" s="7"/>
      <c r="MBX36" s="7"/>
      <c r="MBY36" s="7"/>
      <c r="MBZ36" s="7"/>
      <c r="MCA36" s="7"/>
      <c r="MCB36" s="7"/>
      <c r="MCC36" s="7"/>
      <c r="MCD36" s="7"/>
      <c r="MCE36" s="7"/>
      <c r="MCF36" s="7"/>
      <c r="MCG36" s="7"/>
      <c r="MCH36" s="7"/>
      <c r="MCI36" s="7"/>
      <c r="MCJ36" s="7"/>
      <c r="MCK36" s="7"/>
      <c r="MCL36" s="7"/>
      <c r="MCM36" s="7"/>
      <c r="MCN36" s="7"/>
      <c r="MCO36" s="7"/>
      <c r="MCP36" s="7"/>
      <c r="MCQ36" s="7"/>
      <c r="MCR36" s="7"/>
      <c r="MCS36" s="7"/>
      <c r="MCT36" s="7"/>
      <c r="MCU36" s="7"/>
      <c r="MCV36" s="7"/>
      <c r="MCW36" s="7"/>
      <c r="MCX36" s="7"/>
      <c r="MCY36" s="7"/>
      <c r="MCZ36" s="7"/>
      <c r="MDA36" s="7"/>
      <c r="MDB36" s="7"/>
      <c r="MDC36" s="7"/>
      <c r="MDD36" s="7"/>
      <c r="MDE36" s="7"/>
      <c r="MDF36" s="7"/>
      <c r="MDG36" s="7"/>
      <c r="MDH36" s="7"/>
      <c r="MDI36" s="7"/>
      <c r="MDJ36" s="7"/>
      <c r="MDK36" s="7"/>
      <c r="MDL36" s="7"/>
      <c r="MDM36" s="7"/>
      <c r="MDN36" s="7"/>
      <c r="MDO36" s="7"/>
      <c r="MDP36" s="7"/>
      <c r="MDQ36" s="7"/>
      <c r="MDR36" s="7"/>
      <c r="MDS36" s="7"/>
      <c r="MDT36" s="7"/>
      <c r="MDU36" s="7"/>
      <c r="MDV36" s="7"/>
      <c r="MDW36" s="7"/>
      <c r="MDX36" s="7"/>
      <c r="MDY36" s="7"/>
      <c r="MDZ36" s="7"/>
      <c r="MEA36" s="7"/>
      <c r="MEB36" s="7"/>
      <c r="MEC36" s="7"/>
      <c r="MED36" s="7"/>
      <c r="MEE36" s="7"/>
      <c r="MEF36" s="7"/>
      <c r="MEG36" s="7"/>
      <c r="MEH36" s="7"/>
      <c r="MEI36" s="7"/>
      <c r="MEJ36" s="7"/>
      <c r="MEK36" s="7"/>
      <c r="MEL36" s="7"/>
      <c r="MEM36" s="7"/>
      <c r="MEN36" s="7"/>
      <c r="MEO36" s="7"/>
      <c r="MEP36" s="7"/>
      <c r="MEQ36" s="7"/>
      <c r="MER36" s="7"/>
      <c r="MES36" s="7"/>
      <c r="MET36" s="7"/>
      <c r="MEU36" s="7"/>
      <c r="MEV36" s="7"/>
      <c r="MEW36" s="7"/>
      <c r="MEX36" s="7"/>
      <c r="MEY36" s="7"/>
      <c r="MEZ36" s="7"/>
      <c r="MFA36" s="7"/>
      <c r="MFB36" s="7"/>
      <c r="MFC36" s="7"/>
      <c r="MFD36" s="7"/>
      <c r="MFE36" s="7"/>
      <c r="MFF36" s="7"/>
      <c r="MFG36" s="7"/>
      <c r="MFH36" s="7"/>
      <c r="MFI36" s="7"/>
      <c r="MFJ36" s="7"/>
      <c r="MFK36" s="7"/>
      <c r="MFL36" s="7"/>
      <c r="MFM36" s="7"/>
      <c r="MFN36" s="7"/>
      <c r="MFO36" s="7"/>
      <c r="MFP36" s="7"/>
      <c r="MFQ36" s="7"/>
      <c r="MFR36" s="7"/>
      <c r="MFS36" s="7"/>
      <c r="MFT36" s="7"/>
      <c r="MFU36" s="7"/>
      <c r="MFV36" s="7"/>
      <c r="MFW36" s="7"/>
      <c r="MFX36" s="7"/>
      <c r="MFY36" s="7"/>
      <c r="MFZ36" s="7"/>
      <c r="MGA36" s="7"/>
      <c r="MGB36" s="7"/>
      <c r="MGC36" s="7"/>
      <c r="MGD36" s="7"/>
      <c r="MGE36" s="7"/>
      <c r="MGF36" s="7"/>
      <c r="MGG36" s="7"/>
      <c r="MGH36" s="7"/>
      <c r="MGI36" s="7"/>
      <c r="MGJ36" s="7"/>
      <c r="MGK36" s="7"/>
      <c r="MGL36" s="7"/>
      <c r="MGM36" s="7"/>
      <c r="MGN36" s="7"/>
      <c r="MGO36" s="7"/>
      <c r="MGP36" s="7"/>
      <c r="MGQ36" s="7"/>
      <c r="MGR36" s="7"/>
      <c r="MGS36" s="7"/>
      <c r="MGT36" s="7"/>
      <c r="MGU36" s="7"/>
      <c r="MGV36" s="7"/>
      <c r="MGW36" s="7"/>
      <c r="MGX36" s="7"/>
      <c r="MGY36" s="7"/>
      <c r="MGZ36" s="7"/>
      <c r="MHA36" s="7"/>
      <c r="MHB36" s="7"/>
      <c r="MHC36" s="7"/>
      <c r="MHD36" s="7"/>
      <c r="MHE36" s="7"/>
      <c r="MHF36" s="7"/>
      <c r="MHG36" s="7"/>
      <c r="MHH36" s="7"/>
      <c r="MHI36" s="7"/>
      <c r="MHJ36" s="7"/>
      <c r="MHK36" s="7"/>
      <c r="MHL36" s="7"/>
      <c r="MHM36" s="7"/>
      <c r="MHN36" s="7"/>
      <c r="MHO36" s="7"/>
      <c r="MHP36" s="7"/>
      <c r="MHQ36" s="7"/>
      <c r="MHR36" s="7"/>
      <c r="MHS36" s="7"/>
      <c r="MHT36" s="7"/>
      <c r="MHU36" s="7"/>
      <c r="MHV36" s="7"/>
      <c r="MHW36" s="7"/>
      <c r="MHX36" s="7"/>
      <c r="MHY36" s="7"/>
      <c r="MHZ36" s="7"/>
      <c r="MIA36" s="7"/>
      <c r="MIB36" s="7"/>
      <c r="MIC36" s="7"/>
      <c r="MID36" s="7"/>
      <c r="MIE36" s="7"/>
      <c r="MIF36" s="7"/>
      <c r="MIG36" s="7"/>
      <c r="MIH36" s="7"/>
      <c r="MII36" s="7"/>
      <c r="MIJ36" s="7"/>
      <c r="MIK36" s="7"/>
      <c r="MIL36" s="7"/>
      <c r="MIM36" s="7"/>
      <c r="MIN36" s="7"/>
      <c r="MIO36" s="7"/>
      <c r="MIP36" s="7"/>
      <c r="MIQ36" s="7"/>
      <c r="MIR36" s="7"/>
      <c r="MIS36" s="7"/>
      <c r="MIT36" s="7"/>
      <c r="MIU36" s="7"/>
      <c r="MIV36" s="7"/>
      <c r="MIW36" s="7"/>
      <c r="MIX36" s="7"/>
      <c r="MIY36" s="7"/>
      <c r="MIZ36" s="7"/>
      <c r="MJA36" s="7"/>
      <c r="MJB36" s="7"/>
      <c r="MJC36" s="7"/>
      <c r="MJD36" s="7"/>
      <c r="MJE36" s="7"/>
      <c r="MJF36" s="7"/>
      <c r="MJG36" s="7"/>
      <c r="MJH36" s="7"/>
      <c r="MJI36" s="7"/>
      <c r="MJJ36" s="7"/>
      <c r="MJK36" s="7"/>
      <c r="MJL36" s="7"/>
      <c r="MJM36" s="7"/>
      <c r="MJN36" s="7"/>
      <c r="MJO36" s="7"/>
      <c r="MJP36" s="7"/>
      <c r="MJQ36" s="7"/>
      <c r="MJR36" s="7"/>
      <c r="MJS36" s="7"/>
      <c r="MJT36" s="7"/>
      <c r="MJU36" s="7"/>
      <c r="MJV36" s="7"/>
      <c r="MJW36" s="7"/>
      <c r="MJX36" s="7"/>
      <c r="MJY36" s="7"/>
      <c r="MJZ36" s="7"/>
      <c r="MKA36" s="7"/>
      <c r="MKB36" s="7"/>
      <c r="MKC36" s="7"/>
      <c r="MKD36" s="7"/>
      <c r="MKE36" s="7"/>
      <c r="MKF36" s="7"/>
      <c r="MKG36" s="7"/>
      <c r="MKH36" s="7"/>
      <c r="MKI36" s="7"/>
      <c r="MKJ36" s="7"/>
      <c r="MKK36" s="7"/>
      <c r="MKL36" s="7"/>
      <c r="MKM36" s="7"/>
      <c r="MKN36" s="7"/>
      <c r="MKO36" s="7"/>
      <c r="MKP36" s="7"/>
      <c r="MKQ36" s="7"/>
      <c r="MKR36" s="7"/>
      <c r="MKS36" s="7"/>
      <c r="MKT36" s="7"/>
      <c r="MKU36" s="7"/>
      <c r="MKV36" s="7"/>
      <c r="MKW36" s="7"/>
      <c r="MKX36" s="7"/>
      <c r="MKY36" s="7"/>
      <c r="MKZ36" s="7"/>
      <c r="MLA36" s="7"/>
      <c r="MLB36" s="7"/>
      <c r="MLC36" s="7"/>
      <c r="MLD36" s="7"/>
      <c r="MLE36" s="7"/>
      <c r="MLF36" s="7"/>
      <c r="MLG36" s="7"/>
      <c r="MLH36" s="7"/>
      <c r="MLI36" s="7"/>
      <c r="MLJ36" s="7"/>
      <c r="MLK36" s="7"/>
      <c r="MLL36" s="7"/>
      <c r="MLM36" s="7"/>
      <c r="MLN36" s="7"/>
      <c r="MLO36" s="7"/>
      <c r="MLP36" s="7"/>
      <c r="MLQ36" s="7"/>
      <c r="MLR36" s="7"/>
      <c r="MLS36" s="7"/>
      <c r="MLT36" s="7"/>
      <c r="MLU36" s="7"/>
      <c r="MLV36" s="7"/>
      <c r="MLW36" s="7"/>
      <c r="MLX36" s="7"/>
      <c r="MLY36" s="7"/>
      <c r="MLZ36" s="7"/>
      <c r="MMA36" s="7"/>
      <c r="MMB36" s="7"/>
      <c r="MMC36" s="7"/>
      <c r="MMD36" s="7"/>
      <c r="MME36" s="7"/>
      <c r="MMF36" s="7"/>
      <c r="MMG36" s="7"/>
      <c r="MMH36" s="7"/>
      <c r="MMI36" s="7"/>
      <c r="MMJ36" s="7"/>
      <c r="MMK36" s="7"/>
      <c r="MML36" s="7"/>
      <c r="MMM36" s="7"/>
      <c r="MMN36" s="7"/>
      <c r="MMO36" s="7"/>
      <c r="MMP36" s="7"/>
      <c r="MMQ36" s="7"/>
      <c r="MMR36" s="7"/>
      <c r="MMS36" s="7"/>
      <c r="MMT36" s="7"/>
      <c r="MMU36" s="7"/>
      <c r="MMV36" s="7"/>
      <c r="MMW36" s="7"/>
      <c r="MMX36" s="7"/>
      <c r="MMY36" s="7"/>
      <c r="MMZ36" s="7"/>
      <c r="MNA36" s="7"/>
      <c r="MNB36" s="7"/>
      <c r="MNC36" s="7"/>
      <c r="MND36" s="7"/>
      <c r="MNE36" s="7"/>
      <c r="MNF36" s="7"/>
      <c r="MNG36" s="7"/>
      <c r="MNH36" s="7"/>
      <c r="MNI36" s="7"/>
      <c r="MNJ36" s="7"/>
      <c r="MNK36" s="7"/>
      <c r="MNL36" s="7"/>
      <c r="MNM36" s="7"/>
      <c r="MNN36" s="7"/>
      <c r="MNO36" s="7"/>
      <c r="MNP36" s="7"/>
      <c r="MNQ36" s="7"/>
      <c r="MNR36" s="7"/>
      <c r="MNS36" s="7"/>
      <c r="MNT36" s="7"/>
      <c r="MNU36" s="7"/>
      <c r="MNV36" s="7"/>
      <c r="MNW36" s="7"/>
      <c r="MNX36" s="7"/>
      <c r="MNY36" s="7"/>
      <c r="MNZ36" s="7"/>
      <c r="MOA36" s="7"/>
      <c r="MOB36" s="7"/>
      <c r="MOC36" s="7"/>
      <c r="MOD36" s="7"/>
      <c r="MOE36" s="7"/>
      <c r="MOF36" s="7"/>
      <c r="MOG36" s="7"/>
      <c r="MOH36" s="7"/>
      <c r="MOI36" s="7"/>
      <c r="MOJ36" s="7"/>
      <c r="MOK36" s="7"/>
      <c r="MOL36" s="7"/>
      <c r="MOM36" s="7"/>
      <c r="MON36" s="7"/>
      <c r="MOO36" s="7"/>
      <c r="MOP36" s="7"/>
      <c r="MOQ36" s="7"/>
      <c r="MOR36" s="7"/>
      <c r="MOS36" s="7"/>
      <c r="MOT36" s="7"/>
      <c r="MOU36" s="7"/>
      <c r="MOV36" s="7"/>
      <c r="MOW36" s="7"/>
      <c r="MOX36" s="7"/>
      <c r="MOY36" s="7"/>
      <c r="MOZ36" s="7"/>
      <c r="MPA36" s="7"/>
      <c r="MPB36" s="7"/>
      <c r="MPC36" s="7"/>
      <c r="MPD36" s="7"/>
      <c r="MPE36" s="7"/>
      <c r="MPF36" s="7"/>
      <c r="MPG36" s="7"/>
      <c r="MPH36" s="7"/>
      <c r="MPI36" s="7"/>
      <c r="MPJ36" s="7"/>
      <c r="MPK36" s="7"/>
      <c r="MPL36" s="7"/>
      <c r="MPM36" s="7"/>
      <c r="MPN36" s="7"/>
      <c r="MPO36" s="7"/>
      <c r="MPP36" s="7"/>
      <c r="MPQ36" s="7"/>
      <c r="MPR36" s="7"/>
      <c r="MPS36" s="7"/>
      <c r="MPT36" s="7"/>
      <c r="MPU36" s="7"/>
      <c r="MPV36" s="7"/>
      <c r="MPW36" s="7"/>
      <c r="MPX36" s="7"/>
      <c r="MPY36" s="7"/>
      <c r="MPZ36" s="7"/>
      <c r="MQA36" s="7"/>
      <c r="MQB36" s="7"/>
      <c r="MQC36" s="7"/>
      <c r="MQD36" s="7"/>
      <c r="MQE36" s="7"/>
      <c r="MQF36" s="7"/>
      <c r="MQG36" s="7"/>
      <c r="MQH36" s="7"/>
      <c r="MQI36" s="7"/>
      <c r="MQJ36" s="7"/>
      <c r="MQK36" s="7"/>
      <c r="MQL36" s="7"/>
      <c r="MQM36" s="7"/>
      <c r="MQN36" s="7"/>
      <c r="MQO36" s="7"/>
      <c r="MQP36" s="7"/>
      <c r="MQQ36" s="7"/>
      <c r="MQR36" s="7"/>
      <c r="MQS36" s="7"/>
      <c r="MQT36" s="7"/>
      <c r="MQU36" s="7"/>
      <c r="MQV36" s="7"/>
      <c r="MQW36" s="7"/>
      <c r="MQX36" s="7"/>
      <c r="MQY36" s="7"/>
      <c r="MQZ36" s="7"/>
      <c r="MRA36" s="7"/>
      <c r="MRB36" s="7"/>
      <c r="MRC36" s="7"/>
      <c r="MRD36" s="7"/>
      <c r="MRE36" s="7"/>
      <c r="MRF36" s="7"/>
      <c r="MRG36" s="7"/>
      <c r="MRH36" s="7"/>
      <c r="MRI36" s="7"/>
      <c r="MRJ36" s="7"/>
      <c r="MRK36" s="7"/>
      <c r="MRL36" s="7"/>
      <c r="MRM36" s="7"/>
      <c r="MRN36" s="7"/>
      <c r="MRO36" s="7"/>
      <c r="MRP36" s="7"/>
      <c r="MRQ36" s="7"/>
      <c r="MRR36" s="7"/>
      <c r="MRS36" s="7"/>
      <c r="MRT36" s="7"/>
      <c r="MRU36" s="7"/>
      <c r="MRV36" s="7"/>
      <c r="MRW36" s="7"/>
      <c r="MRX36" s="7"/>
      <c r="MRY36" s="7"/>
      <c r="MRZ36" s="7"/>
      <c r="MSA36" s="7"/>
      <c r="MSB36" s="7"/>
      <c r="MSC36" s="7"/>
      <c r="MSD36" s="7"/>
      <c r="MSE36" s="7"/>
      <c r="MSF36" s="7"/>
      <c r="MSG36" s="7"/>
      <c r="MSH36" s="7"/>
      <c r="MSI36" s="7"/>
      <c r="MSJ36" s="7"/>
      <c r="MSK36" s="7"/>
      <c r="MSL36" s="7"/>
      <c r="MSM36" s="7"/>
      <c r="MSN36" s="7"/>
      <c r="MSO36" s="7"/>
      <c r="MSP36" s="7"/>
      <c r="MSQ36" s="7"/>
      <c r="MSR36" s="7"/>
      <c r="MSS36" s="7"/>
      <c r="MST36" s="7"/>
      <c r="MSU36" s="7"/>
      <c r="MSV36" s="7"/>
      <c r="MSW36" s="7"/>
      <c r="MSX36" s="7"/>
      <c r="MSY36" s="7"/>
      <c r="MSZ36" s="7"/>
      <c r="MTA36" s="7"/>
      <c r="MTB36" s="7"/>
      <c r="MTC36" s="7"/>
      <c r="MTD36" s="7"/>
      <c r="MTE36" s="7"/>
      <c r="MTF36" s="7"/>
      <c r="MTG36" s="7"/>
      <c r="MTH36" s="7"/>
      <c r="MTI36" s="7"/>
      <c r="MTJ36" s="7"/>
      <c r="MTK36" s="7"/>
      <c r="MTL36" s="7"/>
      <c r="MTM36" s="7"/>
      <c r="MTN36" s="7"/>
      <c r="MTO36" s="7"/>
      <c r="MTP36" s="7"/>
      <c r="MTQ36" s="7"/>
      <c r="MTR36" s="7"/>
      <c r="MTS36" s="7"/>
      <c r="MTT36" s="7"/>
      <c r="MTU36" s="7"/>
      <c r="MTV36" s="7"/>
      <c r="MTW36" s="7"/>
      <c r="MTX36" s="7"/>
      <c r="MTY36" s="7"/>
      <c r="MTZ36" s="7"/>
      <c r="MUA36" s="7"/>
      <c r="MUB36" s="7"/>
      <c r="MUC36" s="7"/>
      <c r="MUD36" s="7"/>
      <c r="MUE36" s="7"/>
      <c r="MUF36" s="7"/>
      <c r="MUG36" s="7"/>
      <c r="MUH36" s="7"/>
      <c r="MUI36" s="7"/>
      <c r="MUJ36" s="7"/>
      <c r="MUK36" s="7"/>
      <c r="MUL36" s="7"/>
      <c r="MUM36" s="7"/>
      <c r="MUN36" s="7"/>
      <c r="MUO36" s="7"/>
      <c r="MUP36" s="7"/>
      <c r="MUQ36" s="7"/>
      <c r="MUR36" s="7"/>
      <c r="MUS36" s="7"/>
      <c r="MUT36" s="7"/>
      <c r="MUU36" s="7"/>
      <c r="MUV36" s="7"/>
      <c r="MUW36" s="7"/>
      <c r="MUX36" s="7"/>
      <c r="MUY36" s="7"/>
      <c r="MUZ36" s="7"/>
      <c r="MVA36" s="7"/>
      <c r="MVB36" s="7"/>
      <c r="MVC36" s="7"/>
      <c r="MVD36" s="7"/>
      <c r="MVE36" s="7"/>
      <c r="MVF36" s="7"/>
      <c r="MVG36" s="7"/>
      <c r="MVH36" s="7"/>
      <c r="MVI36" s="7"/>
      <c r="MVJ36" s="7"/>
      <c r="MVK36" s="7"/>
      <c r="MVL36" s="7"/>
      <c r="MVM36" s="7"/>
      <c r="MVN36" s="7"/>
      <c r="MVO36" s="7"/>
      <c r="MVP36" s="7"/>
      <c r="MVQ36" s="7"/>
      <c r="MVR36" s="7"/>
      <c r="MVS36" s="7"/>
      <c r="MVT36" s="7"/>
      <c r="MVU36" s="7"/>
      <c r="MVV36" s="7"/>
      <c r="MVW36" s="7"/>
      <c r="MVX36" s="7"/>
      <c r="MVY36" s="7"/>
      <c r="MVZ36" s="7"/>
      <c r="MWA36" s="7"/>
      <c r="MWB36" s="7"/>
      <c r="MWC36" s="7"/>
      <c r="MWD36" s="7"/>
      <c r="MWE36" s="7"/>
      <c r="MWF36" s="7"/>
      <c r="MWG36" s="7"/>
      <c r="MWH36" s="7"/>
      <c r="MWI36" s="7"/>
      <c r="MWJ36" s="7"/>
      <c r="MWK36" s="7"/>
      <c r="MWL36" s="7"/>
      <c r="MWM36" s="7"/>
      <c r="MWN36" s="7"/>
      <c r="MWO36" s="7"/>
      <c r="MWP36" s="7"/>
      <c r="MWQ36" s="7"/>
      <c r="MWR36" s="7"/>
      <c r="MWS36" s="7"/>
      <c r="MWT36" s="7"/>
      <c r="MWU36" s="7"/>
      <c r="MWV36" s="7"/>
      <c r="MWW36" s="7"/>
      <c r="MWX36" s="7"/>
      <c r="MWY36" s="7"/>
      <c r="MWZ36" s="7"/>
      <c r="MXA36" s="7"/>
      <c r="MXB36" s="7"/>
      <c r="MXC36" s="7"/>
      <c r="MXD36" s="7"/>
      <c r="MXE36" s="7"/>
      <c r="MXF36" s="7"/>
      <c r="MXG36" s="7"/>
      <c r="MXH36" s="7"/>
      <c r="MXI36" s="7"/>
      <c r="MXJ36" s="7"/>
      <c r="MXK36" s="7"/>
      <c r="MXL36" s="7"/>
      <c r="MXM36" s="7"/>
      <c r="MXN36" s="7"/>
      <c r="MXO36" s="7"/>
      <c r="MXP36" s="7"/>
      <c r="MXQ36" s="7"/>
      <c r="MXR36" s="7"/>
      <c r="MXS36" s="7"/>
      <c r="MXT36" s="7"/>
      <c r="MXU36" s="7"/>
      <c r="MXV36" s="7"/>
      <c r="MXW36" s="7"/>
      <c r="MXX36" s="7"/>
      <c r="MXY36" s="7"/>
      <c r="MXZ36" s="7"/>
      <c r="MYA36" s="7"/>
      <c r="MYB36" s="7"/>
      <c r="MYC36" s="7"/>
      <c r="MYD36" s="7"/>
      <c r="MYE36" s="7"/>
      <c r="MYF36" s="7"/>
      <c r="MYG36" s="7"/>
      <c r="MYH36" s="7"/>
      <c r="MYI36" s="7"/>
      <c r="MYJ36" s="7"/>
      <c r="MYK36" s="7"/>
      <c r="MYL36" s="7"/>
      <c r="MYM36" s="7"/>
      <c r="MYN36" s="7"/>
      <c r="MYO36" s="7"/>
      <c r="MYP36" s="7"/>
      <c r="MYQ36" s="7"/>
      <c r="MYR36" s="7"/>
      <c r="MYS36" s="7"/>
      <c r="MYT36" s="7"/>
      <c r="MYU36" s="7"/>
      <c r="MYV36" s="7"/>
      <c r="MYW36" s="7"/>
      <c r="MYX36" s="7"/>
      <c r="MYY36" s="7"/>
      <c r="MYZ36" s="7"/>
      <c r="MZA36" s="7"/>
      <c r="MZB36" s="7"/>
      <c r="MZC36" s="7"/>
      <c r="MZD36" s="7"/>
      <c r="MZE36" s="7"/>
      <c r="MZF36" s="7"/>
      <c r="MZG36" s="7"/>
      <c r="MZH36" s="7"/>
      <c r="MZI36" s="7"/>
      <c r="MZJ36" s="7"/>
      <c r="MZK36" s="7"/>
      <c r="MZL36" s="7"/>
      <c r="MZM36" s="7"/>
      <c r="MZN36" s="7"/>
      <c r="MZO36" s="7"/>
      <c r="MZP36" s="7"/>
      <c r="MZQ36" s="7"/>
      <c r="MZR36" s="7"/>
      <c r="MZS36" s="7"/>
      <c r="MZT36" s="7"/>
      <c r="MZU36" s="7"/>
      <c r="MZV36" s="7"/>
      <c r="MZW36" s="7"/>
      <c r="MZX36" s="7"/>
      <c r="MZY36" s="7"/>
      <c r="MZZ36" s="7"/>
      <c r="NAA36" s="7"/>
      <c r="NAB36" s="7"/>
      <c r="NAC36" s="7"/>
      <c r="NAD36" s="7"/>
      <c r="NAE36" s="7"/>
      <c r="NAF36" s="7"/>
      <c r="NAG36" s="7"/>
      <c r="NAH36" s="7"/>
      <c r="NAI36" s="7"/>
      <c r="NAJ36" s="7"/>
      <c r="NAK36" s="7"/>
      <c r="NAL36" s="7"/>
      <c r="NAM36" s="7"/>
      <c r="NAN36" s="7"/>
      <c r="NAO36" s="7"/>
      <c r="NAP36" s="7"/>
      <c r="NAQ36" s="7"/>
      <c r="NAR36" s="7"/>
      <c r="NAS36" s="7"/>
      <c r="NAT36" s="7"/>
      <c r="NAU36" s="7"/>
      <c r="NAV36" s="7"/>
      <c r="NAW36" s="7"/>
      <c r="NAX36" s="7"/>
      <c r="NAY36" s="7"/>
      <c r="NAZ36" s="7"/>
      <c r="NBA36" s="7"/>
      <c r="NBB36" s="7"/>
      <c r="NBC36" s="7"/>
      <c r="NBD36" s="7"/>
      <c r="NBE36" s="7"/>
      <c r="NBF36" s="7"/>
      <c r="NBG36" s="7"/>
      <c r="NBH36" s="7"/>
      <c r="NBI36" s="7"/>
      <c r="NBJ36" s="7"/>
      <c r="NBK36" s="7"/>
      <c r="NBL36" s="7"/>
      <c r="NBM36" s="7"/>
      <c r="NBN36" s="7"/>
      <c r="NBO36" s="7"/>
      <c r="NBP36" s="7"/>
      <c r="NBQ36" s="7"/>
      <c r="NBR36" s="7"/>
      <c r="NBS36" s="7"/>
      <c r="NBT36" s="7"/>
      <c r="NBU36" s="7"/>
      <c r="NBV36" s="7"/>
      <c r="NBW36" s="7"/>
      <c r="NBX36" s="7"/>
      <c r="NBY36" s="7"/>
      <c r="NBZ36" s="7"/>
      <c r="NCA36" s="7"/>
      <c r="NCB36" s="7"/>
      <c r="NCC36" s="7"/>
      <c r="NCD36" s="7"/>
      <c r="NCE36" s="7"/>
      <c r="NCF36" s="7"/>
      <c r="NCG36" s="7"/>
      <c r="NCH36" s="7"/>
      <c r="NCI36" s="7"/>
      <c r="NCJ36" s="7"/>
      <c r="NCK36" s="7"/>
      <c r="NCL36" s="7"/>
      <c r="NCM36" s="7"/>
      <c r="NCN36" s="7"/>
      <c r="NCO36" s="7"/>
      <c r="NCP36" s="7"/>
      <c r="NCQ36" s="7"/>
      <c r="NCR36" s="7"/>
      <c r="NCS36" s="7"/>
      <c r="NCT36" s="7"/>
      <c r="NCU36" s="7"/>
      <c r="NCV36" s="7"/>
      <c r="NCW36" s="7"/>
      <c r="NCX36" s="7"/>
      <c r="NCY36" s="7"/>
      <c r="NCZ36" s="7"/>
      <c r="NDA36" s="7"/>
      <c r="NDB36" s="7"/>
      <c r="NDC36" s="7"/>
      <c r="NDD36" s="7"/>
      <c r="NDE36" s="7"/>
      <c r="NDF36" s="7"/>
      <c r="NDG36" s="7"/>
      <c r="NDH36" s="7"/>
      <c r="NDI36" s="7"/>
      <c r="NDJ36" s="7"/>
      <c r="NDK36" s="7"/>
      <c r="NDL36" s="7"/>
      <c r="NDM36" s="7"/>
      <c r="NDN36" s="7"/>
      <c r="NDO36" s="7"/>
      <c r="NDP36" s="7"/>
      <c r="NDQ36" s="7"/>
      <c r="NDR36" s="7"/>
      <c r="NDS36" s="7"/>
      <c r="NDT36" s="7"/>
      <c r="NDU36" s="7"/>
      <c r="NDV36" s="7"/>
      <c r="NDW36" s="7"/>
      <c r="NDX36" s="7"/>
      <c r="NDY36" s="7"/>
      <c r="NDZ36" s="7"/>
      <c r="NEA36" s="7"/>
      <c r="NEB36" s="7"/>
      <c r="NEC36" s="7"/>
      <c r="NED36" s="7"/>
      <c r="NEE36" s="7"/>
      <c r="NEF36" s="7"/>
      <c r="NEG36" s="7"/>
      <c r="NEH36" s="7"/>
      <c r="NEI36" s="7"/>
      <c r="NEJ36" s="7"/>
      <c r="NEK36" s="7"/>
      <c r="NEL36" s="7"/>
      <c r="NEM36" s="7"/>
      <c r="NEN36" s="7"/>
      <c r="NEO36" s="7"/>
      <c r="NEP36" s="7"/>
      <c r="NEQ36" s="7"/>
      <c r="NER36" s="7"/>
      <c r="NES36" s="7"/>
      <c r="NET36" s="7"/>
      <c r="NEU36" s="7"/>
      <c r="NEV36" s="7"/>
      <c r="NEW36" s="7"/>
      <c r="NEX36" s="7"/>
      <c r="NEY36" s="7"/>
      <c r="NEZ36" s="7"/>
      <c r="NFA36" s="7"/>
      <c r="NFB36" s="7"/>
      <c r="NFC36" s="7"/>
      <c r="NFD36" s="7"/>
      <c r="NFE36" s="7"/>
      <c r="NFF36" s="7"/>
      <c r="NFG36" s="7"/>
      <c r="NFH36" s="7"/>
      <c r="NFI36" s="7"/>
      <c r="NFJ36" s="7"/>
      <c r="NFK36" s="7"/>
      <c r="NFL36" s="7"/>
      <c r="NFM36" s="7"/>
      <c r="NFN36" s="7"/>
      <c r="NFO36" s="7"/>
      <c r="NFP36" s="7"/>
      <c r="NFQ36" s="7"/>
      <c r="NFR36" s="7"/>
      <c r="NFS36" s="7"/>
      <c r="NFT36" s="7"/>
      <c r="NFU36" s="7"/>
      <c r="NFV36" s="7"/>
      <c r="NFW36" s="7"/>
      <c r="NFX36" s="7"/>
      <c r="NFY36" s="7"/>
      <c r="NFZ36" s="7"/>
      <c r="NGA36" s="7"/>
      <c r="NGB36" s="7"/>
      <c r="NGC36" s="7"/>
      <c r="NGD36" s="7"/>
      <c r="NGE36" s="7"/>
      <c r="NGF36" s="7"/>
      <c r="NGG36" s="7"/>
      <c r="NGH36" s="7"/>
      <c r="NGI36" s="7"/>
      <c r="NGJ36" s="7"/>
      <c r="NGK36" s="7"/>
      <c r="NGL36" s="7"/>
      <c r="NGM36" s="7"/>
      <c r="NGN36" s="7"/>
      <c r="NGO36" s="7"/>
      <c r="NGP36" s="7"/>
      <c r="NGQ36" s="7"/>
      <c r="NGR36" s="7"/>
      <c r="NGS36" s="7"/>
      <c r="NGT36" s="7"/>
      <c r="NGU36" s="7"/>
      <c r="NGV36" s="7"/>
      <c r="NGW36" s="7"/>
      <c r="NGX36" s="7"/>
      <c r="NGY36" s="7"/>
      <c r="NGZ36" s="7"/>
      <c r="NHA36" s="7"/>
      <c r="NHB36" s="7"/>
      <c r="NHC36" s="7"/>
      <c r="NHD36" s="7"/>
      <c r="NHE36" s="7"/>
      <c r="NHF36" s="7"/>
      <c r="NHG36" s="7"/>
      <c r="NHH36" s="7"/>
      <c r="NHI36" s="7"/>
      <c r="NHJ36" s="7"/>
      <c r="NHK36" s="7"/>
      <c r="NHL36" s="7"/>
      <c r="NHM36" s="7"/>
      <c r="NHN36" s="7"/>
      <c r="NHO36" s="7"/>
      <c r="NHP36" s="7"/>
      <c r="NHQ36" s="7"/>
      <c r="NHR36" s="7"/>
      <c r="NHS36" s="7"/>
      <c r="NHT36" s="7"/>
      <c r="NHU36" s="7"/>
      <c r="NHV36" s="7"/>
      <c r="NHW36" s="7"/>
      <c r="NHX36" s="7"/>
      <c r="NHY36" s="7"/>
      <c r="NHZ36" s="7"/>
      <c r="NIA36" s="7"/>
      <c r="NIB36" s="7"/>
      <c r="NIC36" s="7"/>
      <c r="NID36" s="7"/>
      <c r="NIE36" s="7"/>
      <c r="NIF36" s="7"/>
      <c r="NIG36" s="7"/>
      <c r="NIH36" s="7"/>
      <c r="NII36" s="7"/>
      <c r="NIJ36" s="7"/>
      <c r="NIK36" s="7"/>
      <c r="NIL36" s="7"/>
      <c r="NIM36" s="7"/>
      <c r="NIN36" s="7"/>
      <c r="NIO36" s="7"/>
      <c r="NIP36" s="7"/>
      <c r="NIQ36" s="7"/>
      <c r="NIR36" s="7"/>
      <c r="NIS36" s="7"/>
      <c r="NIT36" s="7"/>
      <c r="NIU36" s="7"/>
      <c r="NIV36" s="7"/>
      <c r="NIW36" s="7"/>
      <c r="NIX36" s="7"/>
      <c r="NIY36" s="7"/>
      <c r="NIZ36" s="7"/>
      <c r="NJA36" s="7"/>
      <c r="NJB36" s="7"/>
      <c r="NJC36" s="7"/>
      <c r="NJD36" s="7"/>
      <c r="NJE36" s="7"/>
      <c r="NJF36" s="7"/>
      <c r="NJG36" s="7"/>
      <c r="NJH36" s="7"/>
      <c r="NJI36" s="7"/>
      <c r="NJJ36" s="7"/>
      <c r="NJK36" s="7"/>
      <c r="NJL36" s="7"/>
      <c r="NJM36" s="7"/>
      <c r="NJN36" s="7"/>
      <c r="NJO36" s="7"/>
      <c r="NJP36" s="7"/>
      <c r="NJQ36" s="7"/>
      <c r="NJR36" s="7"/>
      <c r="NJS36" s="7"/>
      <c r="NJT36" s="7"/>
      <c r="NJU36" s="7"/>
      <c r="NJV36" s="7"/>
      <c r="NJW36" s="7"/>
      <c r="NJX36" s="7"/>
      <c r="NJY36" s="7"/>
      <c r="NJZ36" s="7"/>
      <c r="NKA36" s="7"/>
      <c r="NKB36" s="7"/>
      <c r="NKC36" s="7"/>
      <c r="NKD36" s="7"/>
      <c r="NKE36" s="7"/>
      <c r="NKF36" s="7"/>
      <c r="NKG36" s="7"/>
      <c r="NKH36" s="7"/>
      <c r="NKI36" s="7"/>
      <c r="NKJ36" s="7"/>
      <c r="NKK36" s="7"/>
      <c r="NKL36" s="7"/>
      <c r="NKM36" s="7"/>
      <c r="NKN36" s="7"/>
      <c r="NKO36" s="7"/>
      <c r="NKP36" s="7"/>
      <c r="NKQ36" s="7"/>
      <c r="NKR36" s="7"/>
      <c r="NKS36" s="7"/>
      <c r="NKT36" s="7"/>
      <c r="NKU36" s="7"/>
      <c r="NKV36" s="7"/>
      <c r="NKW36" s="7"/>
      <c r="NKX36" s="7"/>
      <c r="NKY36" s="7"/>
      <c r="NKZ36" s="7"/>
      <c r="NLA36" s="7"/>
      <c r="NLB36" s="7"/>
      <c r="NLC36" s="7"/>
      <c r="NLD36" s="7"/>
      <c r="NLE36" s="7"/>
      <c r="NLF36" s="7"/>
      <c r="NLG36" s="7"/>
      <c r="NLH36" s="7"/>
      <c r="NLI36" s="7"/>
      <c r="NLJ36" s="7"/>
      <c r="NLK36" s="7"/>
      <c r="NLL36" s="7"/>
      <c r="NLM36" s="7"/>
      <c r="NLN36" s="7"/>
      <c r="NLO36" s="7"/>
      <c r="NLP36" s="7"/>
      <c r="NLQ36" s="7"/>
      <c r="NLR36" s="7"/>
      <c r="NLS36" s="7"/>
      <c r="NLT36" s="7"/>
      <c r="NLU36" s="7"/>
      <c r="NLV36" s="7"/>
      <c r="NLW36" s="7"/>
      <c r="NLX36" s="7"/>
      <c r="NLY36" s="7"/>
      <c r="NLZ36" s="7"/>
      <c r="NMA36" s="7"/>
      <c r="NMB36" s="7"/>
      <c r="NMC36" s="7"/>
      <c r="NMD36" s="7"/>
      <c r="NME36" s="7"/>
      <c r="NMF36" s="7"/>
      <c r="NMG36" s="7"/>
      <c r="NMH36" s="7"/>
      <c r="NMI36" s="7"/>
      <c r="NMJ36" s="7"/>
      <c r="NMK36" s="7"/>
      <c r="NML36" s="7"/>
      <c r="NMM36" s="7"/>
      <c r="NMN36" s="7"/>
      <c r="NMO36" s="7"/>
      <c r="NMP36" s="7"/>
      <c r="NMQ36" s="7"/>
      <c r="NMR36" s="7"/>
      <c r="NMS36" s="7"/>
      <c r="NMT36" s="7"/>
      <c r="NMU36" s="7"/>
      <c r="NMV36" s="7"/>
      <c r="NMW36" s="7"/>
      <c r="NMX36" s="7"/>
      <c r="NMY36" s="7"/>
      <c r="NMZ36" s="7"/>
      <c r="NNA36" s="7"/>
      <c r="NNB36" s="7"/>
      <c r="NNC36" s="7"/>
      <c r="NND36" s="7"/>
      <c r="NNE36" s="7"/>
      <c r="NNF36" s="7"/>
      <c r="NNG36" s="7"/>
      <c r="NNH36" s="7"/>
      <c r="NNI36" s="7"/>
      <c r="NNJ36" s="7"/>
      <c r="NNK36" s="7"/>
      <c r="NNL36" s="7"/>
      <c r="NNM36" s="7"/>
      <c r="NNN36" s="7"/>
      <c r="NNO36" s="7"/>
      <c r="NNP36" s="7"/>
      <c r="NNQ36" s="7"/>
      <c r="NNR36" s="7"/>
      <c r="NNS36" s="7"/>
      <c r="NNT36" s="7"/>
      <c r="NNU36" s="7"/>
      <c r="NNV36" s="7"/>
      <c r="NNW36" s="7"/>
      <c r="NNX36" s="7"/>
      <c r="NNY36" s="7"/>
      <c r="NNZ36" s="7"/>
      <c r="NOA36" s="7"/>
      <c r="NOB36" s="7"/>
      <c r="NOC36" s="7"/>
      <c r="NOD36" s="7"/>
      <c r="NOE36" s="7"/>
      <c r="NOF36" s="7"/>
      <c r="NOG36" s="7"/>
      <c r="NOH36" s="7"/>
      <c r="NOI36" s="7"/>
      <c r="NOJ36" s="7"/>
      <c r="NOK36" s="7"/>
      <c r="NOL36" s="7"/>
      <c r="NOM36" s="7"/>
      <c r="NON36" s="7"/>
      <c r="NOO36" s="7"/>
      <c r="NOP36" s="7"/>
      <c r="NOQ36" s="7"/>
      <c r="NOR36" s="7"/>
      <c r="NOS36" s="7"/>
      <c r="NOT36" s="7"/>
      <c r="NOU36" s="7"/>
      <c r="NOV36" s="7"/>
      <c r="NOW36" s="7"/>
      <c r="NOX36" s="7"/>
      <c r="NOY36" s="7"/>
      <c r="NOZ36" s="7"/>
      <c r="NPA36" s="7"/>
      <c r="NPB36" s="7"/>
      <c r="NPC36" s="7"/>
      <c r="NPD36" s="7"/>
      <c r="NPE36" s="7"/>
      <c r="NPF36" s="7"/>
      <c r="NPG36" s="7"/>
      <c r="NPH36" s="7"/>
      <c r="NPI36" s="7"/>
      <c r="NPJ36" s="7"/>
      <c r="NPK36" s="7"/>
      <c r="NPL36" s="7"/>
      <c r="NPM36" s="7"/>
      <c r="NPN36" s="7"/>
      <c r="NPO36" s="7"/>
      <c r="NPP36" s="7"/>
      <c r="NPQ36" s="7"/>
      <c r="NPR36" s="7"/>
      <c r="NPS36" s="7"/>
      <c r="NPT36" s="7"/>
      <c r="NPU36" s="7"/>
      <c r="NPV36" s="7"/>
      <c r="NPW36" s="7"/>
      <c r="NPX36" s="7"/>
      <c r="NPY36" s="7"/>
      <c r="NPZ36" s="7"/>
      <c r="NQA36" s="7"/>
      <c r="NQB36" s="7"/>
      <c r="NQC36" s="7"/>
      <c r="NQD36" s="7"/>
      <c r="NQE36" s="7"/>
      <c r="NQF36" s="7"/>
      <c r="NQG36" s="7"/>
      <c r="NQH36" s="7"/>
      <c r="NQI36" s="7"/>
      <c r="NQJ36" s="7"/>
      <c r="NQK36" s="7"/>
      <c r="NQL36" s="7"/>
      <c r="NQM36" s="7"/>
      <c r="NQN36" s="7"/>
      <c r="NQO36" s="7"/>
      <c r="NQP36" s="7"/>
      <c r="NQQ36" s="7"/>
      <c r="NQR36" s="7"/>
      <c r="NQS36" s="7"/>
      <c r="NQT36" s="7"/>
      <c r="NQU36" s="7"/>
      <c r="NQV36" s="7"/>
      <c r="NQW36" s="7"/>
      <c r="NQX36" s="7"/>
      <c r="NQY36" s="7"/>
      <c r="NQZ36" s="7"/>
      <c r="NRA36" s="7"/>
      <c r="NRB36" s="7"/>
      <c r="NRC36" s="7"/>
      <c r="NRD36" s="7"/>
      <c r="NRE36" s="7"/>
      <c r="NRF36" s="7"/>
      <c r="NRG36" s="7"/>
      <c r="NRH36" s="7"/>
      <c r="NRI36" s="7"/>
      <c r="NRJ36" s="7"/>
      <c r="NRK36" s="7"/>
      <c r="NRL36" s="7"/>
      <c r="NRM36" s="7"/>
      <c r="NRN36" s="7"/>
      <c r="NRO36" s="7"/>
      <c r="NRP36" s="7"/>
      <c r="NRQ36" s="7"/>
      <c r="NRR36" s="7"/>
      <c r="NRS36" s="7"/>
      <c r="NRT36" s="7"/>
      <c r="NRU36" s="7"/>
      <c r="NRV36" s="7"/>
      <c r="NRW36" s="7"/>
      <c r="NRX36" s="7"/>
      <c r="NRY36" s="7"/>
      <c r="NRZ36" s="7"/>
      <c r="NSA36" s="7"/>
      <c r="NSB36" s="7"/>
      <c r="NSC36" s="7"/>
      <c r="NSD36" s="7"/>
      <c r="NSE36" s="7"/>
      <c r="NSF36" s="7"/>
      <c r="NSG36" s="7"/>
      <c r="NSH36" s="7"/>
      <c r="NSI36" s="7"/>
      <c r="NSJ36" s="7"/>
      <c r="NSK36" s="7"/>
      <c r="NSL36" s="7"/>
      <c r="NSM36" s="7"/>
      <c r="NSN36" s="7"/>
      <c r="NSO36" s="7"/>
      <c r="NSP36" s="7"/>
      <c r="NSQ36" s="7"/>
      <c r="NSR36" s="7"/>
      <c r="NSS36" s="7"/>
      <c r="NST36" s="7"/>
      <c r="NSU36" s="7"/>
      <c r="NSV36" s="7"/>
      <c r="NSW36" s="7"/>
      <c r="NSX36" s="7"/>
      <c r="NSY36" s="7"/>
      <c r="NSZ36" s="7"/>
      <c r="NTA36" s="7"/>
      <c r="NTB36" s="7"/>
      <c r="NTC36" s="7"/>
      <c r="NTD36" s="7"/>
      <c r="NTE36" s="7"/>
      <c r="NTF36" s="7"/>
      <c r="NTG36" s="7"/>
      <c r="NTH36" s="7"/>
      <c r="NTI36" s="7"/>
      <c r="NTJ36" s="7"/>
      <c r="NTK36" s="7"/>
      <c r="NTL36" s="7"/>
      <c r="NTM36" s="7"/>
      <c r="NTN36" s="7"/>
      <c r="NTO36" s="7"/>
      <c r="NTP36" s="7"/>
      <c r="NTQ36" s="7"/>
      <c r="NTR36" s="7"/>
      <c r="NTS36" s="7"/>
      <c r="NTT36" s="7"/>
      <c r="NTU36" s="7"/>
      <c r="NTV36" s="7"/>
      <c r="NTW36" s="7"/>
      <c r="NTX36" s="7"/>
      <c r="NTY36" s="7"/>
      <c r="NTZ36" s="7"/>
      <c r="NUA36" s="7"/>
      <c r="NUB36" s="7"/>
      <c r="NUC36" s="7"/>
      <c r="NUD36" s="7"/>
      <c r="NUE36" s="7"/>
      <c r="NUF36" s="7"/>
      <c r="NUG36" s="7"/>
      <c r="NUH36" s="7"/>
      <c r="NUI36" s="7"/>
      <c r="NUJ36" s="7"/>
      <c r="NUK36" s="7"/>
      <c r="NUL36" s="7"/>
      <c r="NUM36" s="7"/>
      <c r="NUN36" s="7"/>
      <c r="NUO36" s="7"/>
      <c r="NUP36" s="7"/>
      <c r="NUQ36" s="7"/>
      <c r="NUR36" s="7"/>
      <c r="NUS36" s="7"/>
      <c r="NUT36" s="7"/>
      <c r="NUU36" s="7"/>
      <c r="NUV36" s="7"/>
      <c r="NUW36" s="7"/>
      <c r="NUX36" s="7"/>
      <c r="NUY36" s="7"/>
      <c r="NUZ36" s="7"/>
      <c r="NVA36" s="7"/>
      <c r="NVB36" s="7"/>
      <c r="NVC36" s="7"/>
      <c r="NVD36" s="7"/>
      <c r="NVE36" s="7"/>
      <c r="NVF36" s="7"/>
      <c r="NVG36" s="7"/>
      <c r="NVH36" s="7"/>
      <c r="NVI36" s="7"/>
      <c r="NVJ36" s="7"/>
      <c r="NVK36" s="7"/>
      <c r="NVL36" s="7"/>
      <c r="NVM36" s="7"/>
      <c r="NVN36" s="7"/>
      <c r="NVO36" s="7"/>
      <c r="NVP36" s="7"/>
      <c r="NVQ36" s="7"/>
      <c r="NVR36" s="7"/>
      <c r="NVS36" s="7"/>
      <c r="NVT36" s="7"/>
      <c r="NVU36" s="7"/>
      <c r="NVV36" s="7"/>
      <c r="NVW36" s="7"/>
      <c r="NVX36" s="7"/>
      <c r="NVY36" s="7"/>
      <c r="NVZ36" s="7"/>
      <c r="NWA36" s="7"/>
      <c r="NWB36" s="7"/>
      <c r="NWC36" s="7"/>
      <c r="NWD36" s="7"/>
      <c r="NWE36" s="7"/>
      <c r="NWF36" s="7"/>
      <c r="NWG36" s="7"/>
      <c r="NWH36" s="7"/>
      <c r="NWI36" s="7"/>
      <c r="NWJ36" s="7"/>
      <c r="NWK36" s="7"/>
      <c r="NWL36" s="7"/>
      <c r="NWM36" s="7"/>
      <c r="NWN36" s="7"/>
      <c r="NWO36" s="7"/>
      <c r="NWP36" s="7"/>
      <c r="NWQ36" s="7"/>
      <c r="NWR36" s="7"/>
      <c r="NWS36" s="7"/>
      <c r="NWT36" s="7"/>
      <c r="NWU36" s="7"/>
      <c r="NWV36" s="7"/>
      <c r="NWW36" s="7"/>
      <c r="NWX36" s="7"/>
      <c r="NWY36" s="7"/>
      <c r="NWZ36" s="7"/>
      <c r="NXA36" s="7"/>
      <c r="NXB36" s="7"/>
      <c r="NXC36" s="7"/>
      <c r="NXD36" s="7"/>
      <c r="NXE36" s="7"/>
      <c r="NXF36" s="7"/>
      <c r="NXG36" s="7"/>
      <c r="NXH36" s="7"/>
      <c r="NXI36" s="7"/>
      <c r="NXJ36" s="7"/>
      <c r="NXK36" s="7"/>
      <c r="NXL36" s="7"/>
      <c r="NXM36" s="7"/>
      <c r="NXN36" s="7"/>
      <c r="NXO36" s="7"/>
      <c r="NXP36" s="7"/>
      <c r="NXQ36" s="7"/>
      <c r="NXR36" s="7"/>
      <c r="NXS36" s="7"/>
      <c r="NXT36" s="7"/>
      <c r="NXU36" s="7"/>
      <c r="NXV36" s="7"/>
      <c r="NXW36" s="7"/>
      <c r="NXX36" s="7"/>
      <c r="NXY36" s="7"/>
      <c r="NXZ36" s="7"/>
      <c r="NYA36" s="7"/>
      <c r="NYB36" s="7"/>
      <c r="NYC36" s="7"/>
      <c r="NYD36" s="7"/>
      <c r="NYE36" s="7"/>
      <c r="NYF36" s="7"/>
      <c r="NYG36" s="7"/>
      <c r="NYH36" s="7"/>
      <c r="NYI36" s="7"/>
      <c r="NYJ36" s="7"/>
      <c r="NYK36" s="7"/>
      <c r="NYL36" s="7"/>
      <c r="NYM36" s="7"/>
      <c r="NYN36" s="7"/>
      <c r="NYO36" s="7"/>
      <c r="NYP36" s="7"/>
      <c r="NYQ36" s="7"/>
      <c r="NYR36" s="7"/>
      <c r="NYS36" s="7"/>
      <c r="NYT36" s="7"/>
      <c r="NYU36" s="7"/>
      <c r="NYV36" s="7"/>
      <c r="NYW36" s="7"/>
      <c r="NYX36" s="7"/>
      <c r="NYY36" s="7"/>
      <c r="NYZ36" s="7"/>
      <c r="NZA36" s="7"/>
      <c r="NZB36" s="7"/>
      <c r="NZC36" s="7"/>
      <c r="NZD36" s="7"/>
      <c r="NZE36" s="7"/>
      <c r="NZF36" s="7"/>
      <c r="NZG36" s="7"/>
      <c r="NZH36" s="7"/>
      <c r="NZI36" s="7"/>
      <c r="NZJ36" s="7"/>
      <c r="NZK36" s="7"/>
      <c r="NZL36" s="7"/>
      <c r="NZM36" s="7"/>
      <c r="NZN36" s="7"/>
      <c r="NZO36" s="7"/>
      <c r="NZP36" s="7"/>
      <c r="NZQ36" s="7"/>
      <c r="NZR36" s="7"/>
      <c r="NZS36" s="7"/>
      <c r="NZT36" s="7"/>
      <c r="NZU36" s="7"/>
      <c r="NZV36" s="7"/>
      <c r="NZW36" s="7"/>
      <c r="NZX36" s="7"/>
      <c r="NZY36" s="7"/>
      <c r="NZZ36" s="7"/>
      <c r="OAA36" s="7"/>
      <c r="OAB36" s="7"/>
      <c r="OAC36" s="7"/>
      <c r="OAD36" s="7"/>
      <c r="OAE36" s="7"/>
      <c r="OAF36" s="7"/>
      <c r="OAG36" s="7"/>
      <c r="OAH36" s="7"/>
      <c r="OAI36" s="7"/>
      <c r="OAJ36" s="7"/>
      <c r="OAK36" s="7"/>
      <c r="OAL36" s="7"/>
      <c r="OAM36" s="7"/>
      <c r="OAN36" s="7"/>
      <c r="OAO36" s="7"/>
      <c r="OAP36" s="7"/>
      <c r="OAQ36" s="7"/>
      <c r="OAR36" s="7"/>
      <c r="OAS36" s="7"/>
      <c r="OAT36" s="7"/>
      <c r="OAU36" s="7"/>
      <c r="OAV36" s="7"/>
      <c r="OAW36" s="7"/>
      <c r="OAX36" s="7"/>
      <c r="OAY36" s="7"/>
      <c r="OAZ36" s="7"/>
      <c r="OBA36" s="7"/>
      <c r="OBB36" s="7"/>
      <c r="OBC36" s="7"/>
      <c r="OBD36" s="7"/>
      <c r="OBE36" s="7"/>
      <c r="OBF36" s="7"/>
      <c r="OBG36" s="7"/>
      <c r="OBH36" s="7"/>
      <c r="OBI36" s="7"/>
      <c r="OBJ36" s="7"/>
      <c r="OBK36" s="7"/>
      <c r="OBL36" s="7"/>
      <c r="OBM36" s="7"/>
      <c r="OBN36" s="7"/>
      <c r="OBO36" s="7"/>
      <c r="OBP36" s="7"/>
      <c r="OBQ36" s="7"/>
      <c r="OBR36" s="7"/>
      <c r="OBS36" s="7"/>
      <c r="OBT36" s="7"/>
      <c r="OBU36" s="7"/>
      <c r="OBV36" s="7"/>
      <c r="OBW36" s="7"/>
      <c r="OBX36" s="7"/>
      <c r="OBY36" s="7"/>
      <c r="OBZ36" s="7"/>
      <c r="OCA36" s="7"/>
      <c r="OCB36" s="7"/>
      <c r="OCC36" s="7"/>
      <c r="OCD36" s="7"/>
      <c r="OCE36" s="7"/>
      <c r="OCF36" s="7"/>
      <c r="OCG36" s="7"/>
      <c r="OCH36" s="7"/>
      <c r="OCI36" s="7"/>
      <c r="OCJ36" s="7"/>
      <c r="OCK36" s="7"/>
      <c r="OCL36" s="7"/>
      <c r="OCM36" s="7"/>
      <c r="OCN36" s="7"/>
      <c r="OCO36" s="7"/>
      <c r="OCP36" s="7"/>
      <c r="OCQ36" s="7"/>
      <c r="OCR36" s="7"/>
      <c r="OCS36" s="7"/>
      <c r="OCT36" s="7"/>
      <c r="OCU36" s="7"/>
      <c r="OCV36" s="7"/>
      <c r="OCW36" s="7"/>
      <c r="OCX36" s="7"/>
      <c r="OCY36" s="7"/>
      <c r="OCZ36" s="7"/>
      <c r="ODA36" s="7"/>
      <c r="ODB36" s="7"/>
      <c r="ODC36" s="7"/>
      <c r="ODD36" s="7"/>
      <c r="ODE36" s="7"/>
      <c r="ODF36" s="7"/>
      <c r="ODG36" s="7"/>
      <c r="ODH36" s="7"/>
      <c r="ODI36" s="7"/>
      <c r="ODJ36" s="7"/>
      <c r="ODK36" s="7"/>
      <c r="ODL36" s="7"/>
      <c r="ODM36" s="7"/>
      <c r="ODN36" s="7"/>
      <c r="ODO36" s="7"/>
      <c r="ODP36" s="7"/>
      <c r="ODQ36" s="7"/>
      <c r="ODR36" s="7"/>
      <c r="ODS36" s="7"/>
      <c r="ODT36" s="7"/>
      <c r="ODU36" s="7"/>
      <c r="ODV36" s="7"/>
      <c r="ODW36" s="7"/>
      <c r="ODX36" s="7"/>
      <c r="ODY36" s="7"/>
      <c r="ODZ36" s="7"/>
      <c r="OEA36" s="7"/>
      <c r="OEB36" s="7"/>
      <c r="OEC36" s="7"/>
      <c r="OED36" s="7"/>
      <c r="OEE36" s="7"/>
      <c r="OEF36" s="7"/>
      <c r="OEG36" s="7"/>
      <c r="OEH36" s="7"/>
      <c r="OEI36" s="7"/>
      <c r="OEJ36" s="7"/>
      <c r="OEK36" s="7"/>
      <c r="OEL36" s="7"/>
      <c r="OEM36" s="7"/>
      <c r="OEN36" s="7"/>
      <c r="OEO36" s="7"/>
      <c r="OEP36" s="7"/>
      <c r="OEQ36" s="7"/>
      <c r="OER36" s="7"/>
      <c r="OES36" s="7"/>
      <c r="OET36" s="7"/>
      <c r="OEU36" s="7"/>
      <c r="OEV36" s="7"/>
      <c r="OEW36" s="7"/>
      <c r="OEX36" s="7"/>
      <c r="OEY36" s="7"/>
      <c r="OEZ36" s="7"/>
      <c r="OFA36" s="7"/>
      <c r="OFB36" s="7"/>
      <c r="OFC36" s="7"/>
      <c r="OFD36" s="7"/>
      <c r="OFE36" s="7"/>
      <c r="OFF36" s="7"/>
      <c r="OFG36" s="7"/>
      <c r="OFH36" s="7"/>
      <c r="OFI36" s="7"/>
      <c r="OFJ36" s="7"/>
      <c r="OFK36" s="7"/>
      <c r="OFL36" s="7"/>
      <c r="OFM36" s="7"/>
      <c r="OFN36" s="7"/>
      <c r="OFO36" s="7"/>
      <c r="OFP36" s="7"/>
      <c r="OFQ36" s="7"/>
      <c r="OFR36" s="7"/>
      <c r="OFS36" s="7"/>
      <c r="OFT36" s="7"/>
      <c r="OFU36" s="7"/>
      <c r="OFV36" s="7"/>
      <c r="OFW36" s="7"/>
      <c r="OFX36" s="7"/>
      <c r="OFY36" s="7"/>
      <c r="OFZ36" s="7"/>
      <c r="OGA36" s="7"/>
      <c r="OGB36" s="7"/>
      <c r="OGC36" s="7"/>
      <c r="OGD36" s="7"/>
      <c r="OGE36" s="7"/>
      <c r="OGF36" s="7"/>
      <c r="OGG36" s="7"/>
      <c r="OGH36" s="7"/>
      <c r="OGI36" s="7"/>
      <c r="OGJ36" s="7"/>
      <c r="OGK36" s="7"/>
      <c r="OGL36" s="7"/>
      <c r="OGM36" s="7"/>
      <c r="OGN36" s="7"/>
      <c r="OGO36" s="7"/>
      <c r="OGP36" s="7"/>
      <c r="OGQ36" s="7"/>
      <c r="OGR36" s="7"/>
      <c r="OGS36" s="7"/>
      <c r="OGT36" s="7"/>
      <c r="OGU36" s="7"/>
      <c r="OGV36" s="7"/>
      <c r="OGW36" s="7"/>
      <c r="OGX36" s="7"/>
      <c r="OGY36" s="7"/>
      <c r="OGZ36" s="7"/>
      <c r="OHA36" s="7"/>
      <c r="OHB36" s="7"/>
      <c r="OHC36" s="7"/>
      <c r="OHD36" s="7"/>
      <c r="OHE36" s="7"/>
      <c r="OHF36" s="7"/>
      <c r="OHG36" s="7"/>
      <c r="OHH36" s="7"/>
      <c r="OHI36" s="7"/>
      <c r="OHJ36" s="7"/>
      <c r="OHK36" s="7"/>
      <c r="OHL36" s="7"/>
      <c r="OHM36" s="7"/>
      <c r="OHN36" s="7"/>
      <c r="OHO36" s="7"/>
      <c r="OHP36" s="7"/>
      <c r="OHQ36" s="7"/>
      <c r="OHR36" s="7"/>
      <c r="OHS36" s="7"/>
      <c r="OHT36" s="7"/>
      <c r="OHU36" s="7"/>
      <c r="OHV36" s="7"/>
      <c r="OHW36" s="7"/>
      <c r="OHX36" s="7"/>
      <c r="OHY36" s="7"/>
      <c r="OHZ36" s="7"/>
      <c r="OIA36" s="7"/>
      <c r="OIB36" s="7"/>
      <c r="OIC36" s="7"/>
      <c r="OID36" s="7"/>
      <c r="OIE36" s="7"/>
      <c r="OIF36" s="7"/>
      <c r="OIG36" s="7"/>
      <c r="OIH36" s="7"/>
      <c r="OII36" s="7"/>
      <c r="OIJ36" s="7"/>
      <c r="OIK36" s="7"/>
      <c r="OIL36" s="7"/>
      <c r="OIM36" s="7"/>
      <c r="OIN36" s="7"/>
      <c r="OIO36" s="7"/>
      <c r="OIP36" s="7"/>
      <c r="OIQ36" s="7"/>
      <c r="OIR36" s="7"/>
      <c r="OIS36" s="7"/>
      <c r="OIT36" s="7"/>
      <c r="OIU36" s="7"/>
      <c r="OIV36" s="7"/>
      <c r="OIW36" s="7"/>
      <c r="OIX36" s="7"/>
      <c r="OIY36" s="7"/>
      <c r="OIZ36" s="7"/>
      <c r="OJA36" s="7"/>
      <c r="OJB36" s="7"/>
      <c r="OJC36" s="7"/>
      <c r="OJD36" s="7"/>
      <c r="OJE36" s="7"/>
      <c r="OJF36" s="7"/>
      <c r="OJG36" s="7"/>
      <c r="OJH36" s="7"/>
      <c r="OJI36" s="7"/>
      <c r="OJJ36" s="7"/>
      <c r="OJK36" s="7"/>
      <c r="OJL36" s="7"/>
      <c r="OJM36" s="7"/>
      <c r="OJN36" s="7"/>
      <c r="OJO36" s="7"/>
      <c r="OJP36" s="7"/>
      <c r="OJQ36" s="7"/>
      <c r="OJR36" s="7"/>
      <c r="OJS36" s="7"/>
      <c r="OJT36" s="7"/>
      <c r="OJU36" s="7"/>
      <c r="OJV36" s="7"/>
      <c r="OJW36" s="7"/>
      <c r="OJX36" s="7"/>
      <c r="OJY36" s="7"/>
      <c r="OJZ36" s="7"/>
      <c r="OKA36" s="7"/>
      <c r="OKB36" s="7"/>
      <c r="OKC36" s="7"/>
      <c r="OKD36" s="7"/>
      <c r="OKE36" s="7"/>
      <c r="OKF36" s="7"/>
      <c r="OKG36" s="7"/>
      <c r="OKH36" s="7"/>
      <c r="OKI36" s="7"/>
      <c r="OKJ36" s="7"/>
      <c r="OKK36" s="7"/>
      <c r="OKL36" s="7"/>
      <c r="OKM36" s="7"/>
      <c r="OKN36" s="7"/>
      <c r="OKO36" s="7"/>
      <c r="OKP36" s="7"/>
      <c r="OKQ36" s="7"/>
      <c r="OKR36" s="7"/>
      <c r="OKS36" s="7"/>
      <c r="OKT36" s="7"/>
      <c r="OKU36" s="7"/>
      <c r="OKV36" s="7"/>
      <c r="OKW36" s="7"/>
      <c r="OKX36" s="7"/>
      <c r="OKY36" s="7"/>
      <c r="OKZ36" s="7"/>
      <c r="OLA36" s="7"/>
      <c r="OLB36" s="7"/>
      <c r="OLC36" s="7"/>
      <c r="OLD36" s="7"/>
      <c r="OLE36" s="7"/>
      <c r="OLF36" s="7"/>
      <c r="OLG36" s="7"/>
      <c r="OLH36" s="7"/>
      <c r="OLI36" s="7"/>
      <c r="OLJ36" s="7"/>
      <c r="OLK36" s="7"/>
      <c r="OLL36" s="7"/>
      <c r="OLM36" s="7"/>
      <c r="OLN36" s="7"/>
      <c r="OLO36" s="7"/>
      <c r="OLP36" s="7"/>
      <c r="OLQ36" s="7"/>
      <c r="OLR36" s="7"/>
      <c r="OLS36" s="7"/>
      <c r="OLT36" s="7"/>
      <c r="OLU36" s="7"/>
      <c r="OLV36" s="7"/>
      <c r="OLW36" s="7"/>
      <c r="OLX36" s="7"/>
      <c r="OLY36" s="7"/>
      <c r="OLZ36" s="7"/>
      <c r="OMA36" s="7"/>
      <c r="OMB36" s="7"/>
      <c r="OMC36" s="7"/>
      <c r="OMD36" s="7"/>
      <c r="OME36" s="7"/>
      <c r="OMF36" s="7"/>
      <c r="OMG36" s="7"/>
      <c r="OMH36" s="7"/>
      <c r="OMI36" s="7"/>
      <c r="OMJ36" s="7"/>
      <c r="OMK36" s="7"/>
      <c r="OML36" s="7"/>
      <c r="OMM36" s="7"/>
      <c r="OMN36" s="7"/>
      <c r="OMO36" s="7"/>
      <c r="OMP36" s="7"/>
      <c r="OMQ36" s="7"/>
      <c r="OMR36" s="7"/>
      <c r="OMS36" s="7"/>
      <c r="OMT36" s="7"/>
      <c r="OMU36" s="7"/>
      <c r="OMV36" s="7"/>
      <c r="OMW36" s="7"/>
      <c r="OMX36" s="7"/>
      <c r="OMY36" s="7"/>
      <c r="OMZ36" s="7"/>
      <c r="ONA36" s="7"/>
      <c r="ONB36" s="7"/>
      <c r="ONC36" s="7"/>
      <c r="OND36" s="7"/>
      <c r="ONE36" s="7"/>
      <c r="ONF36" s="7"/>
      <c r="ONG36" s="7"/>
      <c r="ONH36" s="7"/>
      <c r="ONI36" s="7"/>
      <c r="ONJ36" s="7"/>
      <c r="ONK36" s="7"/>
      <c r="ONL36" s="7"/>
      <c r="ONM36" s="7"/>
      <c r="ONN36" s="7"/>
      <c r="ONO36" s="7"/>
      <c r="ONP36" s="7"/>
      <c r="ONQ36" s="7"/>
      <c r="ONR36" s="7"/>
      <c r="ONS36" s="7"/>
      <c r="ONT36" s="7"/>
      <c r="ONU36" s="7"/>
      <c r="ONV36" s="7"/>
      <c r="ONW36" s="7"/>
      <c r="ONX36" s="7"/>
      <c r="ONY36" s="7"/>
      <c r="ONZ36" s="7"/>
      <c r="OOA36" s="7"/>
      <c r="OOB36" s="7"/>
      <c r="OOC36" s="7"/>
      <c r="OOD36" s="7"/>
      <c r="OOE36" s="7"/>
      <c r="OOF36" s="7"/>
      <c r="OOG36" s="7"/>
      <c r="OOH36" s="7"/>
      <c r="OOI36" s="7"/>
      <c r="OOJ36" s="7"/>
      <c r="OOK36" s="7"/>
      <c r="OOL36" s="7"/>
      <c r="OOM36" s="7"/>
      <c r="OON36" s="7"/>
      <c r="OOO36" s="7"/>
      <c r="OOP36" s="7"/>
      <c r="OOQ36" s="7"/>
      <c r="OOR36" s="7"/>
      <c r="OOS36" s="7"/>
      <c r="OOT36" s="7"/>
      <c r="OOU36" s="7"/>
      <c r="OOV36" s="7"/>
      <c r="OOW36" s="7"/>
      <c r="OOX36" s="7"/>
      <c r="OOY36" s="7"/>
      <c r="OOZ36" s="7"/>
      <c r="OPA36" s="7"/>
      <c r="OPB36" s="7"/>
      <c r="OPC36" s="7"/>
      <c r="OPD36" s="7"/>
      <c r="OPE36" s="7"/>
      <c r="OPF36" s="7"/>
      <c r="OPG36" s="7"/>
      <c r="OPH36" s="7"/>
      <c r="OPI36" s="7"/>
      <c r="OPJ36" s="7"/>
      <c r="OPK36" s="7"/>
      <c r="OPL36" s="7"/>
      <c r="OPM36" s="7"/>
      <c r="OPN36" s="7"/>
      <c r="OPO36" s="7"/>
      <c r="OPP36" s="7"/>
      <c r="OPQ36" s="7"/>
      <c r="OPR36" s="7"/>
      <c r="OPS36" s="7"/>
      <c r="OPT36" s="7"/>
      <c r="OPU36" s="7"/>
      <c r="OPV36" s="7"/>
      <c r="OPW36" s="7"/>
      <c r="OPX36" s="7"/>
      <c r="OPY36" s="7"/>
      <c r="OPZ36" s="7"/>
      <c r="OQA36" s="7"/>
      <c r="OQB36" s="7"/>
      <c r="OQC36" s="7"/>
      <c r="OQD36" s="7"/>
      <c r="OQE36" s="7"/>
      <c r="OQF36" s="7"/>
      <c r="OQG36" s="7"/>
      <c r="OQH36" s="7"/>
      <c r="OQI36" s="7"/>
      <c r="OQJ36" s="7"/>
      <c r="OQK36" s="7"/>
      <c r="OQL36" s="7"/>
      <c r="OQM36" s="7"/>
      <c r="OQN36" s="7"/>
      <c r="OQO36" s="7"/>
      <c r="OQP36" s="7"/>
      <c r="OQQ36" s="7"/>
      <c r="OQR36" s="7"/>
      <c r="OQS36" s="7"/>
      <c r="OQT36" s="7"/>
      <c r="OQU36" s="7"/>
      <c r="OQV36" s="7"/>
      <c r="OQW36" s="7"/>
      <c r="OQX36" s="7"/>
      <c r="OQY36" s="7"/>
      <c r="OQZ36" s="7"/>
      <c r="ORA36" s="7"/>
      <c r="ORB36" s="7"/>
      <c r="ORC36" s="7"/>
      <c r="ORD36" s="7"/>
      <c r="ORE36" s="7"/>
      <c r="ORF36" s="7"/>
      <c r="ORG36" s="7"/>
      <c r="ORH36" s="7"/>
      <c r="ORI36" s="7"/>
      <c r="ORJ36" s="7"/>
      <c r="ORK36" s="7"/>
      <c r="ORL36" s="7"/>
      <c r="ORM36" s="7"/>
      <c r="ORN36" s="7"/>
      <c r="ORO36" s="7"/>
      <c r="ORP36" s="7"/>
      <c r="ORQ36" s="7"/>
      <c r="ORR36" s="7"/>
      <c r="ORS36" s="7"/>
      <c r="ORT36" s="7"/>
      <c r="ORU36" s="7"/>
      <c r="ORV36" s="7"/>
      <c r="ORW36" s="7"/>
      <c r="ORX36" s="7"/>
      <c r="ORY36" s="7"/>
      <c r="ORZ36" s="7"/>
      <c r="OSA36" s="7"/>
      <c r="OSB36" s="7"/>
      <c r="OSC36" s="7"/>
      <c r="OSD36" s="7"/>
      <c r="OSE36" s="7"/>
      <c r="OSF36" s="7"/>
      <c r="OSG36" s="7"/>
      <c r="OSH36" s="7"/>
      <c r="OSI36" s="7"/>
      <c r="OSJ36" s="7"/>
      <c r="OSK36" s="7"/>
      <c r="OSL36" s="7"/>
      <c r="OSM36" s="7"/>
      <c r="OSN36" s="7"/>
      <c r="OSO36" s="7"/>
      <c r="OSP36" s="7"/>
      <c r="OSQ36" s="7"/>
      <c r="OSR36" s="7"/>
      <c r="OSS36" s="7"/>
      <c r="OST36" s="7"/>
      <c r="OSU36" s="7"/>
      <c r="OSV36" s="7"/>
      <c r="OSW36" s="7"/>
      <c r="OSX36" s="7"/>
      <c r="OSY36" s="7"/>
      <c r="OSZ36" s="7"/>
      <c r="OTA36" s="7"/>
      <c r="OTB36" s="7"/>
      <c r="OTC36" s="7"/>
      <c r="OTD36" s="7"/>
      <c r="OTE36" s="7"/>
      <c r="OTF36" s="7"/>
      <c r="OTG36" s="7"/>
      <c r="OTH36" s="7"/>
      <c r="OTI36" s="7"/>
      <c r="OTJ36" s="7"/>
      <c r="OTK36" s="7"/>
      <c r="OTL36" s="7"/>
      <c r="OTM36" s="7"/>
      <c r="OTN36" s="7"/>
      <c r="OTO36" s="7"/>
      <c r="OTP36" s="7"/>
      <c r="OTQ36" s="7"/>
      <c r="OTR36" s="7"/>
      <c r="OTS36" s="7"/>
      <c r="OTT36" s="7"/>
      <c r="OTU36" s="7"/>
      <c r="OTV36" s="7"/>
      <c r="OTW36" s="7"/>
      <c r="OTX36" s="7"/>
      <c r="OTY36" s="7"/>
      <c r="OTZ36" s="7"/>
      <c r="OUA36" s="7"/>
      <c r="OUB36" s="7"/>
      <c r="OUC36" s="7"/>
      <c r="OUD36" s="7"/>
      <c r="OUE36" s="7"/>
      <c r="OUF36" s="7"/>
      <c r="OUG36" s="7"/>
      <c r="OUH36" s="7"/>
      <c r="OUI36" s="7"/>
      <c r="OUJ36" s="7"/>
      <c r="OUK36" s="7"/>
      <c r="OUL36" s="7"/>
      <c r="OUM36" s="7"/>
      <c r="OUN36" s="7"/>
      <c r="OUO36" s="7"/>
      <c r="OUP36" s="7"/>
      <c r="OUQ36" s="7"/>
      <c r="OUR36" s="7"/>
      <c r="OUS36" s="7"/>
      <c r="OUT36" s="7"/>
      <c r="OUU36" s="7"/>
      <c r="OUV36" s="7"/>
      <c r="OUW36" s="7"/>
      <c r="OUX36" s="7"/>
      <c r="OUY36" s="7"/>
      <c r="OUZ36" s="7"/>
      <c r="OVA36" s="7"/>
      <c r="OVB36" s="7"/>
      <c r="OVC36" s="7"/>
      <c r="OVD36" s="7"/>
      <c r="OVE36" s="7"/>
      <c r="OVF36" s="7"/>
      <c r="OVG36" s="7"/>
      <c r="OVH36" s="7"/>
      <c r="OVI36" s="7"/>
      <c r="OVJ36" s="7"/>
      <c r="OVK36" s="7"/>
      <c r="OVL36" s="7"/>
      <c r="OVM36" s="7"/>
      <c r="OVN36" s="7"/>
      <c r="OVO36" s="7"/>
      <c r="OVP36" s="7"/>
      <c r="OVQ36" s="7"/>
      <c r="OVR36" s="7"/>
      <c r="OVS36" s="7"/>
      <c r="OVT36" s="7"/>
      <c r="OVU36" s="7"/>
      <c r="OVV36" s="7"/>
      <c r="OVW36" s="7"/>
      <c r="OVX36" s="7"/>
      <c r="OVY36" s="7"/>
      <c r="OVZ36" s="7"/>
      <c r="OWA36" s="7"/>
      <c r="OWB36" s="7"/>
      <c r="OWC36" s="7"/>
      <c r="OWD36" s="7"/>
      <c r="OWE36" s="7"/>
      <c r="OWF36" s="7"/>
      <c r="OWG36" s="7"/>
      <c r="OWH36" s="7"/>
      <c r="OWI36" s="7"/>
      <c r="OWJ36" s="7"/>
      <c r="OWK36" s="7"/>
      <c r="OWL36" s="7"/>
      <c r="OWM36" s="7"/>
      <c r="OWN36" s="7"/>
      <c r="OWO36" s="7"/>
      <c r="OWP36" s="7"/>
      <c r="OWQ36" s="7"/>
      <c r="OWR36" s="7"/>
      <c r="OWS36" s="7"/>
      <c r="OWT36" s="7"/>
      <c r="OWU36" s="7"/>
      <c r="OWV36" s="7"/>
      <c r="OWW36" s="7"/>
      <c r="OWX36" s="7"/>
      <c r="OWY36" s="7"/>
      <c r="OWZ36" s="7"/>
      <c r="OXA36" s="7"/>
      <c r="OXB36" s="7"/>
      <c r="OXC36" s="7"/>
      <c r="OXD36" s="7"/>
      <c r="OXE36" s="7"/>
      <c r="OXF36" s="7"/>
      <c r="OXG36" s="7"/>
      <c r="OXH36" s="7"/>
      <c r="OXI36" s="7"/>
      <c r="OXJ36" s="7"/>
      <c r="OXK36" s="7"/>
      <c r="OXL36" s="7"/>
      <c r="OXM36" s="7"/>
      <c r="OXN36" s="7"/>
      <c r="OXO36" s="7"/>
      <c r="OXP36" s="7"/>
      <c r="OXQ36" s="7"/>
      <c r="OXR36" s="7"/>
      <c r="OXS36" s="7"/>
      <c r="OXT36" s="7"/>
      <c r="OXU36" s="7"/>
      <c r="OXV36" s="7"/>
      <c r="OXW36" s="7"/>
      <c r="OXX36" s="7"/>
      <c r="OXY36" s="7"/>
      <c r="OXZ36" s="7"/>
      <c r="OYA36" s="7"/>
      <c r="OYB36" s="7"/>
      <c r="OYC36" s="7"/>
      <c r="OYD36" s="7"/>
      <c r="OYE36" s="7"/>
      <c r="OYF36" s="7"/>
      <c r="OYG36" s="7"/>
      <c r="OYH36" s="7"/>
      <c r="OYI36" s="7"/>
      <c r="OYJ36" s="7"/>
      <c r="OYK36" s="7"/>
      <c r="OYL36" s="7"/>
      <c r="OYM36" s="7"/>
      <c r="OYN36" s="7"/>
      <c r="OYO36" s="7"/>
      <c r="OYP36" s="7"/>
      <c r="OYQ36" s="7"/>
      <c r="OYR36" s="7"/>
      <c r="OYS36" s="7"/>
      <c r="OYT36" s="7"/>
      <c r="OYU36" s="7"/>
      <c r="OYV36" s="7"/>
      <c r="OYW36" s="7"/>
      <c r="OYX36" s="7"/>
      <c r="OYY36" s="7"/>
      <c r="OYZ36" s="7"/>
      <c r="OZA36" s="7"/>
      <c r="OZB36" s="7"/>
      <c r="OZC36" s="7"/>
      <c r="OZD36" s="7"/>
      <c r="OZE36" s="7"/>
      <c r="OZF36" s="7"/>
      <c r="OZG36" s="7"/>
      <c r="OZH36" s="7"/>
      <c r="OZI36" s="7"/>
      <c r="OZJ36" s="7"/>
      <c r="OZK36" s="7"/>
      <c r="OZL36" s="7"/>
      <c r="OZM36" s="7"/>
      <c r="OZN36" s="7"/>
      <c r="OZO36" s="7"/>
      <c r="OZP36" s="7"/>
      <c r="OZQ36" s="7"/>
      <c r="OZR36" s="7"/>
      <c r="OZS36" s="7"/>
      <c r="OZT36" s="7"/>
      <c r="OZU36" s="7"/>
      <c r="OZV36" s="7"/>
      <c r="OZW36" s="7"/>
      <c r="OZX36" s="7"/>
      <c r="OZY36" s="7"/>
      <c r="OZZ36" s="7"/>
      <c r="PAA36" s="7"/>
      <c r="PAB36" s="7"/>
      <c r="PAC36" s="7"/>
      <c r="PAD36" s="7"/>
      <c r="PAE36" s="7"/>
      <c r="PAF36" s="7"/>
      <c r="PAG36" s="7"/>
      <c r="PAH36" s="7"/>
      <c r="PAI36" s="7"/>
      <c r="PAJ36" s="7"/>
      <c r="PAK36" s="7"/>
      <c r="PAL36" s="7"/>
      <c r="PAM36" s="7"/>
      <c r="PAN36" s="7"/>
      <c r="PAO36" s="7"/>
      <c r="PAP36" s="7"/>
      <c r="PAQ36" s="7"/>
      <c r="PAR36" s="7"/>
      <c r="PAS36" s="7"/>
      <c r="PAT36" s="7"/>
      <c r="PAU36" s="7"/>
      <c r="PAV36" s="7"/>
      <c r="PAW36" s="7"/>
      <c r="PAX36" s="7"/>
      <c r="PAY36" s="7"/>
      <c r="PAZ36" s="7"/>
      <c r="PBA36" s="7"/>
      <c r="PBB36" s="7"/>
      <c r="PBC36" s="7"/>
      <c r="PBD36" s="7"/>
      <c r="PBE36" s="7"/>
      <c r="PBF36" s="7"/>
      <c r="PBG36" s="7"/>
      <c r="PBH36" s="7"/>
      <c r="PBI36" s="7"/>
      <c r="PBJ36" s="7"/>
      <c r="PBK36" s="7"/>
      <c r="PBL36" s="7"/>
      <c r="PBM36" s="7"/>
      <c r="PBN36" s="7"/>
      <c r="PBO36" s="7"/>
      <c r="PBP36" s="7"/>
      <c r="PBQ36" s="7"/>
      <c r="PBR36" s="7"/>
      <c r="PBS36" s="7"/>
      <c r="PBT36" s="7"/>
      <c r="PBU36" s="7"/>
      <c r="PBV36" s="7"/>
      <c r="PBW36" s="7"/>
      <c r="PBX36" s="7"/>
      <c r="PBY36" s="7"/>
      <c r="PBZ36" s="7"/>
      <c r="PCA36" s="7"/>
      <c r="PCB36" s="7"/>
      <c r="PCC36" s="7"/>
      <c r="PCD36" s="7"/>
      <c r="PCE36" s="7"/>
      <c r="PCF36" s="7"/>
      <c r="PCG36" s="7"/>
      <c r="PCH36" s="7"/>
      <c r="PCI36" s="7"/>
      <c r="PCJ36" s="7"/>
      <c r="PCK36" s="7"/>
      <c r="PCL36" s="7"/>
      <c r="PCM36" s="7"/>
      <c r="PCN36" s="7"/>
      <c r="PCO36" s="7"/>
      <c r="PCP36" s="7"/>
      <c r="PCQ36" s="7"/>
      <c r="PCR36" s="7"/>
      <c r="PCS36" s="7"/>
      <c r="PCT36" s="7"/>
      <c r="PCU36" s="7"/>
      <c r="PCV36" s="7"/>
      <c r="PCW36" s="7"/>
      <c r="PCX36" s="7"/>
      <c r="PCY36" s="7"/>
      <c r="PCZ36" s="7"/>
      <c r="PDA36" s="7"/>
      <c r="PDB36" s="7"/>
      <c r="PDC36" s="7"/>
      <c r="PDD36" s="7"/>
      <c r="PDE36" s="7"/>
      <c r="PDF36" s="7"/>
      <c r="PDG36" s="7"/>
      <c r="PDH36" s="7"/>
      <c r="PDI36" s="7"/>
      <c r="PDJ36" s="7"/>
      <c r="PDK36" s="7"/>
      <c r="PDL36" s="7"/>
      <c r="PDM36" s="7"/>
      <c r="PDN36" s="7"/>
      <c r="PDO36" s="7"/>
      <c r="PDP36" s="7"/>
      <c r="PDQ36" s="7"/>
      <c r="PDR36" s="7"/>
      <c r="PDS36" s="7"/>
      <c r="PDT36" s="7"/>
      <c r="PDU36" s="7"/>
      <c r="PDV36" s="7"/>
      <c r="PDW36" s="7"/>
      <c r="PDX36" s="7"/>
      <c r="PDY36" s="7"/>
      <c r="PDZ36" s="7"/>
      <c r="PEA36" s="7"/>
      <c r="PEB36" s="7"/>
      <c r="PEC36" s="7"/>
      <c r="PED36" s="7"/>
      <c r="PEE36" s="7"/>
      <c r="PEF36" s="7"/>
      <c r="PEG36" s="7"/>
      <c r="PEH36" s="7"/>
      <c r="PEI36" s="7"/>
      <c r="PEJ36" s="7"/>
      <c r="PEK36" s="7"/>
      <c r="PEL36" s="7"/>
      <c r="PEM36" s="7"/>
      <c r="PEN36" s="7"/>
      <c r="PEO36" s="7"/>
      <c r="PEP36" s="7"/>
      <c r="PEQ36" s="7"/>
      <c r="PER36" s="7"/>
      <c r="PES36" s="7"/>
      <c r="PET36" s="7"/>
      <c r="PEU36" s="7"/>
      <c r="PEV36" s="7"/>
      <c r="PEW36" s="7"/>
      <c r="PEX36" s="7"/>
      <c r="PEY36" s="7"/>
      <c r="PEZ36" s="7"/>
      <c r="PFA36" s="7"/>
      <c r="PFB36" s="7"/>
      <c r="PFC36" s="7"/>
      <c r="PFD36" s="7"/>
      <c r="PFE36" s="7"/>
      <c r="PFF36" s="7"/>
      <c r="PFG36" s="7"/>
      <c r="PFH36" s="7"/>
      <c r="PFI36" s="7"/>
      <c r="PFJ36" s="7"/>
      <c r="PFK36" s="7"/>
      <c r="PFL36" s="7"/>
      <c r="PFM36" s="7"/>
      <c r="PFN36" s="7"/>
      <c r="PFO36" s="7"/>
      <c r="PFP36" s="7"/>
      <c r="PFQ36" s="7"/>
      <c r="PFR36" s="7"/>
      <c r="PFS36" s="7"/>
      <c r="PFT36" s="7"/>
      <c r="PFU36" s="7"/>
      <c r="PFV36" s="7"/>
      <c r="PFW36" s="7"/>
      <c r="PFX36" s="7"/>
      <c r="PFY36" s="7"/>
      <c r="PFZ36" s="7"/>
      <c r="PGA36" s="7"/>
      <c r="PGB36" s="7"/>
      <c r="PGC36" s="7"/>
      <c r="PGD36" s="7"/>
      <c r="PGE36" s="7"/>
      <c r="PGF36" s="7"/>
      <c r="PGG36" s="7"/>
      <c r="PGH36" s="7"/>
      <c r="PGI36" s="7"/>
      <c r="PGJ36" s="7"/>
      <c r="PGK36" s="7"/>
      <c r="PGL36" s="7"/>
      <c r="PGM36" s="7"/>
      <c r="PGN36" s="7"/>
      <c r="PGO36" s="7"/>
      <c r="PGP36" s="7"/>
      <c r="PGQ36" s="7"/>
      <c r="PGR36" s="7"/>
      <c r="PGS36" s="7"/>
      <c r="PGT36" s="7"/>
      <c r="PGU36" s="7"/>
      <c r="PGV36" s="7"/>
      <c r="PGW36" s="7"/>
      <c r="PGX36" s="7"/>
      <c r="PGY36" s="7"/>
      <c r="PGZ36" s="7"/>
      <c r="PHA36" s="7"/>
      <c r="PHB36" s="7"/>
      <c r="PHC36" s="7"/>
      <c r="PHD36" s="7"/>
      <c r="PHE36" s="7"/>
      <c r="PHF36" s="7"/>
      <c r="PHG36" s="7"/>
      <c r="PHH36" s="7"/>
      <c r="PHI36" s="7"/>
      <c r="PHJ36" s="7"/>
      <c r="PHK36" s="7"/>
      <c r="PHL36" s="7"/>
      <c r="PHM36" s="7"/>
      <c r="PHN36" s="7"/>
      <c r="PHO36" s="7"/>
      <c r="PHP36" s="7"/>
      <c r="PHQ36" s="7"/>
      <c r="PHR36" s="7"/>
      <c r="PHS36" s="7"/>
      <c r="PHT36" s="7"/>
      <c r="PHU36" s="7"/>
      <c r="PHV36" s="7"/>
      <c r="PHW36" s="7"/>
      <c r="PHX36" s="7"/>
      <c r="PHY36" s="7"/>
      <c r="PHZ36" s="7"/>
      <c r="PIA36" s="7"/>
      <c r="PIB36" s="7"/>
      <c r="PIC36" s="7"/>
      <c r="PID36" s="7"/>
      <c r="PIE36" s="7"/>
      <c r="PIF36" s="7"/>
      <c r="PIG36" s="7"/>
      <c r="PIH36" s="7"/>
      <c r="PII36" s="7"/>
      <c r="PIJ36" s="7"/>
      <c r="PIK36" s="7"/>
      <c r="PIL36" s="7"/>
      <c r="PIM36" s="7"/>
      <c r="PIN36" s="7"/>
      <c r="PIO36" s="7"/>
      <c r="PIP36" s="7"/>
      <c r="PIQ36" s="7"/>
      <c r="PIR36" s="7"/>
      <c r="PIS36" s="7"/>
      <c r="PIT36" s="7"/>
      <c r="PIU36" s="7"/>
      <c r="PIV36" s="7"/>
      <c r="PIW36" s="7"/>
      <c r="PIX36" s="7"/>
      <c r="PIY36" s="7"/>
      <c r="PIZ36" s="7"/>
      <c r="PJA36" s="7"/>
      <c r="PJB36" s="7"/>
      <c r="PJC36" s="7"/>
      <c r="PJD36" s="7"/>
      <c r="PJE36" s="7"/>
      <c r="PJF36" s="7"/>
      <c r="PJG36" s="7"/>
      <c r="PJH36" s="7"/>
      <c r="PJI36" s="7"/>
      <c r="PJJ36" s="7"/>
      <c r="PJK36" s="7"/>
      <c r="PJL36" s="7"/>
      <c r="PJM36" s="7"/>
      <c r="PJN36" s="7"/>
      <c r="PJO36" s="7"/>
      <c r="PJP36" s="7"/>
      <c r="PJQ36" s="7"/>
      <c r="PJR36" s="7"/>
      <c r="PJS36" s="7"/>
      <c r="PJT36" s="7"/>
      <c r="PJU36" s="7"/>
      <c r="PJV36" s="7"/>
      <c r="PJW36" s="7"/>
      <c r="PJX36" s="7"/>
      <c r="PJY36" s="7"/>
      <c r="PJZ36" s="7"/>
      <c r="PKA36" s="7"/>
      <c r="PKB36" s="7"/>
      <c r="PKC36" s="7"/>
      <c r="PKD36" s="7"/>
      <c r="PKE36" s="7"/>
      <c r="PKF36" s="7"/>
      <c r="PKG36" s="7"/>
      <c r="PKH36" s="7"/>
      <c r="PKI36" s="7"/>
      <c r="PKJ36" s="7"/>
      <c r="PKK36" s="7"/>
      <c r="PKL36" s="7"/>
      <c r="PKM36" s="7"/>
      <c r="PKN36" s="7"/>
      <c r="PKO36" s="7"/>
      <c r="PKP36" s="7"/>
      <c r="PKQ36" s="7"/>
      <c r="PKR36" s="7"/>
      <c r="PKS36" s="7"/>
      <c r="PKT36" s="7"/>
      <c r="PKU36" s="7"/>
      <c r="PKV36" s="7"/>
      <c r="PKW36" s="7"/>
      <c r="PKX36" s="7"/>
      <c r="PKY36" s="7"/>
      <c r="PKZ36" s="7"/>
      <c r="PLA36" s="7"/>
      <c r="PLB36" s="7"/>
      <c r="PLC36" s="7"/>
      <c r="PLD36" s="7"/>
      <c r="PLE36" s="7"/>
      <c r="PLF36" s="7"/>
      <c r="PLG36" s="7"/>
      <c r="PLH36" s="7"/>
      <c r="PLI36" s="7"/>
      <c r="PLJ36" s="7"/>
      <c r="PLK36" s="7"/>
      <c r="PLL36" s="7"/>
      <c r="PLM36" s="7"/>
      <c r="PLN36" s="7"/>
      <c r="PLO36" s="7"/>
      <c r="PLP36" s="7"/>
      <c r="PLQ36" s="7"/>
      <c r="PLR36" s="7"/>
      <c r="PLS36" s="7"/>
      <c r="PLT36" s="7"/>
      <c r="PLU36" s="7"/>
      <c r="PLV36" s="7"/>
      <c r="PLW36" s="7"/>
      <c r="PLX36" s="7"/>
      <c r="PLY36" s="7"/>
      <c r="PLZ36" s="7"/>
      <c r="PMA36" s="7"/>
      <c r="PMB36" s="7"/>
      <c r="PMC36" s="7"/>
      <c r="PMD36" s="7"/>
      <c r="PME36" s="7"/>
      <c r="PMF36" s="7"/>
      <c r="PMG36" s="7"/>
      <c r="PMH36" s="7"/>
      <c r="PMI36" s="7"/>
      <c r="PMJ36" s="7"/>
      <c r="PMK36" s="7"/>
      <c r="PML36" s="7"/>
      <c r="PMM36" s="7"/>
      <c r="PMN36" s="7"/>
      <c r="PMO36" s="7"/>
      <c r="PMP36" s="7"/>
      <c r="PMQ36" s="7"/>
      <c r="PMR36" s="7"/>
      <c r="PMS36" s="7"/>
      <c r="PMT36" s="7"/>
      <c r="PMU36" s="7"/>
      <c r="PMV36" s="7"/>
      <c r="PMW36" s="7"/>
      <c r="PMX36" s="7"/>
      <c r="PMY36" s="7"/>
      <c r="PMZ36" s="7"/>
      <c r="PNA36" s="7"/>
      <c r="PNB36" s="7"/>
      <c r="PNC36" s="7"/>
      <c r="PND36" s="7"/>
      <c r="PNE36" s="7"/>
      <c r="PNF36" s="7"/>
      <c r="PNG36" s="7"/>
      <c r="PNH36" s="7"/>
      <c r="PNI36" s="7"/>
      <c r="PNJ36" s="7"/>
      <c r="PNK36" s="7"/>
      <c r="PNL36" s="7"/>
      <c r="PNM36" s="7"/>
      <c r="PNN36" s="7"/>
      <c r="PNO36" s="7"/>
      <c r="PNP36" s="7"/>
      <c r="PNQ36" s="7"/>
      <c r="PNR36" s="7"/>
      <c r="PNS36" s="7"/>
      <c r="PNT36" s="7"/>
      <c r="PNU36" s="7"/>
      <c r="PNV36" s="7"/>
      <c r="PNW36" s="7"/>
      <c r="PNX36" s="7"/>
      <c r="PNY36" s="7"/>
      <c r="PNZ36" s="7"/>
      <c r="POA36" s="7"/>
      <c r="POB36" s="7"/>
      <c r="POC36" s="7"/>
      <c r="POD36" s="7"/>
      <c r="POE36" s="7"/>
      <c r="POF36" s="7"/>
      <c r="POG36" s="7"/>
      <c r="POH36" s="7"/>
      <c r="POI36" s="7"/>
      <c r="POJ36" s="7"/>
      <c r="POK36" s="7"/>
      <c r="POL36" s="7"/>
      <c r="POM36" s="7"/>
      <c r="PON36" s="7"/>
      <c r="POO36" s="7"/>
      <c r="POP36" s="7"/>
      <c r="POQ36" s="7"/>
      <c r="POR36" s="7"/>
      <c r="POS36" s="7"/>
      <c r="POT36" s="7"/>
      <c r="POU36" s="7"/>
      <c r="POV36" s="7"/>
      <c r="POW36" s="7"/>
      <c r="POX36" s="7"/>
      <c r="POY36" s="7"/>
      <c r="POZ36" s="7"/>
      <c r="PPA36" s="7"/>
      <c r="PPB36" s="7"/>
      <c r="PPC36" s="7"/>
      <c r="PPD36" s="7"/>
      <c r="PPE36" s="7"/>
      <c r="PPF36" s="7"/>
      <c r="PPG36" s="7"/>
      <c r="PPH36" s="7"/>
      <c r="PPI36" s="7"/>
      <c r="PPJ36" s="7"/>
      <c r="PPK36" s="7"/>
      <c r="PPL36" s="7"/>
      <c r="PPM36" s="7"/>
      <c r="PPN36" s="7"/>
      <c r="PPO36" s="7"/>
      <c r="PPP36" s="7"/>
      <c r="PPQ36" s="7"/>
      <c r="PPR36" s="7"/>
      <c r="PPS36" s="7"/>
      <c r="PPT36" s="7"/>
      <c r="PPU36" s="7"/>
      <c r="PPV36" s="7"/>
      <c r="PPW36" s="7"/>
      <c r="PPX36" s="7"/>
      <c r="PPY36" s="7"/>
      <c r="PPZ36" s="7"/>
      <c r="PQA36" s="7"/>
      <c r="PQB36" s="7"/>
      <c r="PQC36" s="7"/>
      <c r="PQD36" s="7"/>
      <c r="PQE36" s="7"/>
      <c r="PQF36" s="7"/>
      <c r="PQG36" s="7"/>
      <c r="PQH36" s="7"/>
      <c r="PQI36" s="7"/>
      <c r="PQJ36" s="7"/>
      <c r="PQK36" s="7"/>
      <c r="PQL36" s="7"/>
      <c r="PQM36" s="7"/>
      <c r="PQN36" s="7"/>
      <c r="PQO36" s="7"/>
      <c r="PQP36" s="7"/>
      <c r="PQQ36" s="7"/>
      <c r="PQR36" s="7"/>
      <c r="PQS36" s="7"/>
      <c r="PQT36" s="7"/>
      <c r="PQU36" s="7"/>
      <c r="PQV36" s="7"/>
      <c r="PQW36" s="7"/>
      <c r="PQX36" s="7"/>
      <c r="PQY36" s="7"/>
      <c r="PQZ36" s="7"/>
      <c r="PRA36" s="7"/>
      <c r="PRB36" s="7"/>
      <c r="PRC36" s="7"/>
      <c r="PRD36" s="7"/>
      <c r="PRE36" s="7"/>
      <c r="PRF36" s="7"/>
      <c r="PRG36" s="7"/>
      <c r="PRH36" s="7"/>
      <c r="PRI36" s="7"/>
      <c r="PRJ36" s="7"/>
      <c r="PRK36" s="7"/>
      <c r="PRL36" s="7"/>
      <c r="PRM36" s="7"/>
      <c r="PRN36" s="7"/>
      <c r="PRO36" s="7"/>
      <c r="PRP36" s="7"/>
      <c r="PRQ36" s="7"/>
      <c r="PRR36" s="7"/>
      <c r="PRS36" s="7"/>
      <c r="PRT36" s="7"/>
      <c r="PRU36" s="7"/>
      <c r="PRV36" s="7"/>
      <c r="PRW36" s="7"/>
      <c r="PRX36" s="7"/>
      <c r="PRY36" s="7"/>
      <c r="PRZ36" s="7"/>
      <c r="PSA36" s="7"/>
      <c r="PSB36" s="7"/>
      <c r="PSC36" s="7"/>
      <c r="PSD36" s="7"/>
      <c r="PSE36" s="7"/>
      <c r="PSF36" s="7"/>
      <c r="PSG36" s="7"/>
      <c r="PSH36" s="7"/>
      <c r="PSI36" s="7"/>
      <c r="PSJ36" s="7"/>
      <c r="PSK36" s="7"/>
      <c r="PSL36" s="7"/>
      <c r="PSM36" s="7"/>
      <c r="PSN36" s="7"/>
      <c r="PSO36" s="7"/>
      <c r="PSP36" s="7"/>
      <c r="PSQ36" s="7"/>
      <c r="PSR36" s="7"/>
      <c r="PSS36" s="7"/>
      <c r="PST36" s="7"/>
      <c r="PSU36" s="7"/>
      <c r="PSV36" s="7"/>
      <c r="PSW36" s="7"/>
      <c r="PSX36" s="7"/>
      <c r="PSY36" s="7"/>
      <c r="PSZ36" s="7"/>
      <c r="PTA36" s="7"/>
      <c r="PTB36" s="7"/>
      <c r="PTC36" s="7"/>
      <c r="PTD36" s="7"/>
      <c r="PTE36" s="7"/>
      <c r="PTF36" s="7"/>
      <c r="PTG36" s="7"/>
      <c r="PTH36" s="7"/>
      <c r="PTI36" s="7"/>
      <c r="PTJ36" s="7"/>
      <c r="PTK36" s="7"/>
      <c r="PTL36" s="7"/>
      <c r="PTM36" s="7"/>
      <c r="PTN36" s="7"/>
      <c r="PTO36" s="7"/>
      <c r="PTP36" s="7"/>
      <c r="PTQ36" s="7"/>
      <c r="PTR36" s="7"/>
      <c r="PTS36" s="7"/>
      <c r="PTT36" s="7"/>
      <c r="PTU36" s="7"/>
      <c r="PTV36" s="7"/>
      <c r="PTW36" s="7"/>
      <c r="PTX36" s="7"/>
      <c r="PTY36" s="7"/>
      <c r="PTZ36" s="7"/>
      <c r="PUA36" s="7"/>
      <c r="PUB36" s="7"/>
      <c r="PUC36" s="7"/>
      <c r="PUD36" s="7"/>
      <c r="PUE36" s="7"/>
      <c r="PUF36" s="7"/>
      <c r="PUG36" s="7"/>
      <c r="PUH36" s="7"/>
      <c r="PUI36" s="7"/>
      <c r="PUJ36" s="7"/>
      <c r="PUK36" s="7"/>
      <c r="PUL36" s="7"/>
      <c r="PUM36" s="7"/>
      <c r="PUN36" s="7"/>
      <c r="PUO36" s="7"/>
      <c r="PUP36" s="7"/>
      <c r="PUQ36" s="7"/>
      <c r="PUR36" s="7"/>
      <c r="PUS36" s="7"/>
      <c r="PUT36" s="7"/>
      <c r="PUU36" s="7"/>
      <c r="PUV36" s="7"/>
      <c r="PUW36" s="7"/>
      <c r="PUX36" s="7"/>
      <c r="PUY36" s="7"/>
      <c r="PUZ36" s="7"/>
      <c r="PVA36" s="7"/>
      <c r="PVB36" s="7"/>
      <c r="PVC36" s="7"/>
      <c r="PVD36" s="7"/>
      <c r="PVE36" s="7"/>
      <c r="PVF36" s="7"/>
      <c r="PVG36" s="7"/>
      <c r="PVH36" s="7"/>
      <c r="PVI36" s="7"/>
      <c r="PVJ36" s="7"/>
      <c r="PVK36" s="7"/>
      <c r="PVL36" s="7"/>
      <c r="PVM36" s="7"/>
      <c r="PVN36" s="7"/>
      <c r="PVO36" s="7"/>
      <c r="PVP36" s="7"/>
      <c r="PVQ36" s="7"/>
      <c r="PVR36" s="7"/>
      <c r="PVS36" s="7"/>
      <c r="PVT36" s="7"/>
      <c r="PVU36" s="7"/>
      <c r="PVV36" s="7"/>
      <c r="PVW36" s="7"/>
      <c r="PVX36" s="7"/>
      <c r="PVY36" s="7"/>
      <c r="PVZ36" s="7"/>
      <c r="PWA36" s="7"/>
      <c r="PWB36" s="7"/>
      <c r="PWC36" s="7"/>
      <c r="PWD36" s="7"/>
      <c r="PWE36" s="7"/>
      <c r="PWF36" s="7"/>
      <c r="PWG36" s="7"/>
      <c r="PWH36" s="7"/>
      <c r="PWI36" s="7"/>
      <c r="PWJ36" s="7"/>
      <c r="PWK36" s="7"/>
      <c r="PWL36" s="7"/>
      <c r="PWM36" s="7"/>
      <c r="PWN36" s="7"/>
      <c r="PWO36" s="7"/>
      <c r="PWP36" s="7"/>
      <c r="PWQ36" s="7"/>
      <c r="PWR36" s="7"/>
      <c r="PWS36" s="7"/>
      <c r="PWT36" s="7"/>
      <c r="PWU36" s="7"/>
      <c r="PWV36" s="7"/>
      <c r="PWW36" s="7"/>
      <c r="PWX36" s="7"/>
      <c r="PWY36" s="7"/>
      <c r="PWZ36" s="7"/>
      <c r="PXA36" s="7"/>
      <c r="PXB36" s="7"/>
      <c r="PXC36" s="7"/>
      <c r="PXD36" s="7"/>
      <c r="PXE36" s="7"/>
      <c r="PXF36" s="7"/>
      <c r="PXG36" s="7"/>
      <c r="PXH36" s="7"/>
      <c r="PXI36" s="7"/>
      <c r="PXJ36" s="7"/>
      <c r="PXK36" s="7"/>
      <c r="PXL36" s="7"/>
      <c r="PXM36" s="7"/>
      <c r="PXN36" s="7"/>
      <c r="PXO36" s="7"/>
      <c r="PXP36" s="7"/>
      <c r="PXQ36" s="7"/>
      <c r="PXR36" s="7"/>
      <c r="PXS36" s="7"/>
      <c r="PXT36" s="7"/>
      <c r="PXU36" s="7"/>
      <c r="PXV36" s="7"/>
      <c r="PXW36" s="7"/>
      <c r="PXX36" s="7"/>
      <c r="PXY36" s="7"/>
      <c r="PXZ36" s="7"/>
      <c r="PYA36" s="7"/>
      <c r="PYB36" s="7"/>
      <c r="PYC36" s="7"/>
      <c r="PYD36" s="7"/>
      <c r="PYE36" s="7"/>
      <c r="PYF36" s="7"/>
      <c r="PYG36" s="7"/>
      <c r="PYH36" s="7"/>
      <c r="PYI36" s="7"/>
      <c r="PYJ36" s="7"/>
      <c r="PYK36" s="7"/>
      <c r="PYL36" s="7"/>
      <c r="PYM36" s="7"/>
      <c r="PYN36" s="7"/>
      <c r="PYO36" s="7"/>
      <c r="PYP36" s="7"/>
      <c r="PYQ36" s="7"/>
      <c r="PYR36" s="7"/>
      <c r="PYS36" s="7"/>
      <c r="PYT36" s="7"/>
      <c r="PYU36" s="7"/>
      <c r="PYV36" s="7"/>
      <c r="PYW36" s="7"/>
      <c r="PYX36" s="7"/>
      <c r="PYY36" s="7"/>
      <c r="PYZ36" s="7"/>
      <c r="PZA36" s="7"/>
      <c r="PZB36" s="7"/>
      <c r="PZC36" s="7"/>
      <c r="PZD36" s="7"/>
      <c r="PZE36" s="7"/>
      <c r="PZF36" s="7"/>
      <c r="PZG36" s="7"/>
      <c r="PZH36" s="7"/>
      <c r="PZI36" s="7"/>
      <c r="PZJ36" s="7"/>
      <c r="PZK36" s="7"/>
      <c r="PZL36" s="7"/>
      <c r="PZM36" s="7"/>
      <c r="PZN36" s="7"/>
      <c r="PZO36" s="7"/>
      <c r="PZP36" s="7"/>
      <c r="PZQ36" s="7"/>
      <c r="PZR36" s="7"/>
      <c r="PZS36" s="7"/>
      <c r="PZT36" s="7"/>
      <c r="PZU36" s="7"/>
      <c r="PZV36" s="7"/>
      <c r="PZW36" s="7"/>
      <c r="PZX36" s="7"/>
      <c r="PZY36" s="7"/>
      <c r="PZZ36" s="7"/>
      <c r="QAA36" s="7"/>
      <c r="QAB36" s="7"/>
      <c r="QAC36" s="7"/>
      <c r="QAD36" s="7"/>
      <c r="QAE36" s="7"/>
      <c r="QAF36" s="7"/>
      <c r="QAG36" s="7"/>
      <c r="QAH36" s="7"/>
      <c r="QAI36" s="7"/>
      <c r="QAJ36" s="7"/>
      <c r="QAK36" s="7"/>
      <c r="QAL36" s="7"/>
      <c r="QAM36" s="7"/>
      <c r="QAN36" s="7"/>
      <c r="QAO36" s="7"/>
      <c r="QAP36" s="7"/>
      <c r="QAQ36" s="7"/>
      <c r="QAR36" s="7"/>
      <c r="QAS36" s="7"/>
      <c r="QAT36" s="7"/>
      <c r="QAU36" s="7"/>
      <c r="QAV36" s="7"/>
      <c r="QAW36" s="7"/>
      <c r="QAX36" s="7"/>
      <c r="QAY36" s="7"/>
      <c r="QAZ36" s="7"/>
      <c r="QBA36" s="7"/>
      <c r="QBB36" s="7"/>
      <c r="QBC36" s="7"/>
      <c r="QBD36" s="7"/>
      <c r="QBE36" s="7"/>
      <c r="QBF36" s="7"/>
      <c r="QBG36" s="7"/>
      <c r="QBH36" s="7"/>
      <c r="QBI36" s="7"/>
      <c r="QBJ36" s="7"/>
      <c r="QBK36" s="7"/>
      <c r="QBL36" s="7"/>
      <c r="QBM36" s="7"/>
      <c r="QBN36" s="7"/>
      <c r="QBO36" s="7"/>
      <c r="QBP36" s="7"/>
      <c r="QBQ36" s="7"/>
      <c r="QBR36" s="7"/>
      <c r="QBS36" s="7"/>
      <c r="QBT36" s="7"/>
      <c r="QBU36" s="7"/>
      <c r="QBV36" s="7"/>
      <c r="QBW36" s="7"/>
      <c r="QBX36" s="7"/>
      <c r="QBY36" s="7"/>
      <c r="QBZ36" s="7"/>
      <c r="QCA36" s="7"/>
      <c r="QCB36" s="7"/>
      <c r="QCC36" s="7"/>
      <c r="QCD36" s="7"/>
      <c r="QCE36" s="7"/>
      <c r="QCF36" s="7"/>
      <c r="QCG36" s="7"/>
      <c r="QCH36" s="7"/>
      <c r="QCI36" s="7"/>
      <c r="QCJ36" s="7"/>
      <c r="QCK36" s="7"/>
      <c r="QCL36" s="7"/>
      <c r="QCM36" s="7"/>
      <c r="QCN36" s="7"/>
      <c r="QCO36" s="7"/>
      <c r="QCP36" s="7"/>
      <c r="QCQ36" s="7"/>
      <c r="QCR36" s="7"/>
      <c r="QCS36" s="7"/>
      <c r="QCT36" s="7"/>
      <c r="QCU36" s="7"/>
      <c r="QCV36" s="7"/>
      <c r="QCW36" s="7"/>
      <c r="QCX36" s="7"/>
      <c r="QCY36" s="7"/>
      <c r="QCZ36" s="7"/>
      <c r="QDA36" s="7"/>
      <c r="QDB36" s="7"/>
      <c r="QDC36" s="7"/>
      <c r="QDD36" s="7"/>
      <c r="QDE36" s="7"/>
      <c r="QDF36" s="7"/>
      <c r="QDG36" s="7"/>
      <c r="QDH36" s="7"/>
      <c r="QDI36" s="7"/>
      <c r="QDJ36" s="7"/>
      <c r="QDK36" s="7"/>
      <c r="QDL36" s="7"/>
      <c r="QDM36" s="7"/>
      <c r="QDN36" s="7"/>
      <c r="QDO36" s="7"/>
      <c r="QDP36" s="7"/>
      <c r="QDQ36" s="7"/>
      <c r="QDR36" s="7"/>
      <c r="QDS36" s="7"/>
      <c r="QDT36" s="7"/>
      <c r="QDU36" s="7"/>
      <c r="QDV36" s="7"/>
      <c r="QDW36" s="7"/>
      <c r="QDX36" s="7"/>
      <c r="QDY36" s="7"/>
      <c r="QDZ36" s="7"/>
      <c r="QEA36" s="7"/>
      <c r="QEB36" s="7"/>
      <c r="QEC36" s="7"/>
      <c r="QED36" s="7"/>
      <c r="QEE36" s="7"/>
      <c r="QEF36" s="7"/>
      <c r="QEG36" s="7"/>
      <c r="QEH36" s="7"/>
      <c r="QEI36" s="7"/>
      <c r="QEJ36" s="7"/>
      <c r="QEK36" s="7"/>
      <c r="QEL36" s="7"/>
      <c r="QEM36" s="7"/>
      <c r="QEN36" s="7"/>
      <c r="QEO36" s="7"/>
      <c r="QEP36" s="7"/>
      <c r="QEQ36" s="7"/>
      <c r="QER36" s="7"/>
      <c r="QES36" s="7"/>
      <c r="QET36" s="7"/>
      <c r="QEU36" s="7"/>
      <c r="QEV36" s="7"/>
      <c r="QEW36" s="7"/>
      <c r="QEX36" s="7"/>
      <c r="QEY36" s="7"/>
      <c r="QEZ36" s="7"/>
      <c r="QFA36" s="7"/>
      <c r="QFB36" s="7"/>
      <c r="QFC36" s="7"/>
      <c r="QFD36" s="7"/>
      <c r="QFE36" s="7"/>
      <c r="QFF36" s="7"/>
      <c r="QFG36" s="7"/>
      <c r="QFH36" s="7"/>
      <c r="QFI36" s="7"/>
      <c r="QFJ36" s="7"/>
      <c r="QFK36" s="7"/>
      <c r="QFL36" s="7"/>
      <c r="QFM36" s="7"/>
      <c r="QFN36" s="7"/>
      <c r="QFO36" s="7"/>
      <c r="QFP36" s="7"/>
      <c r="QFQ36" s="7"/>
      <c r="QFR36" s="7"/>
      <c r="QFS36" s="7"/>
      <c r="QFT36" s="7"/>
      <c r="QFU36" s="7"/>
      <c r="QFV36" s="7"/>
      <c r="QFW36" s="7"/>
      <c r="QFX36" s="7"/>
      <c r="QFY36" s="7"/>
      <c r="QFZ36" s="7"/>
      <c r="QGA36" s="7"/>
      <c r="QGB36" s="7"/>
      <c r="QGC36" s="7"/>
      <c r="QGD36" s="7"/>
      <c r="QGE36" s="7"/>
      <c r="QGF36" s="7"/>
      <c r="QGG36" s="7"/>
      <c r="QGH36" s="7"/>
      <c r="QGI36" s="7"/>
      <c r="QGJ36" s="7"/>
      <c r="QGK36" s="7"/>
      <c r="QGL36" s="7"/>
      <c r="QGM36" s="7"/>
      <c r="QGN36" s="7"/>
      <c r="QGO36" s="7"/>
      <c r="QGP36" s="7"/>
      <c r="QGQ36" s="7"/>
      <c r="QGR36" s="7"/>
      <c r="QGS36" s="7"/>
      <c r="QGT36" s="7"/>
      <c r="QGU36" s="7"/>
      <c r="QGV36" s="7"/>
      <c r="QGW36" s="7"/>
      <c r="QGX36" s="7"/>
      <c r="QGY36" s="7"/>
      <c r="QGZ36" s="7"/>
      <c r="QHA36" s="7"/>
      <c r="QHB36" s="7"/>
      <c r="QHC36" s="7"/>
      <c r="QHD36" s="7"/>
      <c r="QHE36" s="7"/>
      <c r="QHF36" s="7"/>
      <c r="QHG36" s="7"/>
      <c r="QHH36" s="7"/>
      <c r="QHI36" s="7"/>
      <c r="QHJ36" s="7"/>
      <c r="QHK36" s="7"/>
      <c r="QHL36" s="7"/>
      <c r="QHM36" s="7"/>
      <c r="QHN36" s="7"/>
      <c r="QHO36" s="7"/>
      <c r="QHP36" s="7"/>
      <c r="QHQ36" s="7"/>
      <c r="QHR36" s="7"/>
      <c r="QHS36" s="7"/>
      <c r="QHT36" s="7"/>
      <c r="QHU36" s="7"/>
      <c r="QHV36" s="7"/>
      <c r="QHW36" s="7"/>
      <c r="QHX36" s="7"/>
      <c r="QHY36" s="7"/>
      <c r="QHZ36" s="7"/>
      <c r="QIA36" s="7"/>
      <c r="QIB36" s="7"/>
      <c r="QIC36" s="7"/>
      <c r="QID36" s="7"/>
      <c r="QIE36" s="7"/>
      <c r="QIF36" s="7"/>
      <c r="QIG36" s="7"/>
      <c r="QIH36" s="7"/>
      <c r="QII36" s="7"/>
      <c r="QIJ36" s="7"/>
      <c r="QIK36" s="7"/>
      <c r="QIL36" s="7"/>
      <c r="QIM36" s="7"/>
      <c r="QIN36" s="7"/>
      <c r="QIO36" s="7"/>
      <c r="QIP36" s="7"/>
      <c r="QIQ36" s="7"/>
      <c r="QIR36" s="7"/>
      <c r="QIS36" s="7"/>
      <c r="QIT36" s="7"/>
      <c r="QIU36" s="7"/>
      <c r="QIV36" s="7"/>
      <c r="QIW36" s="7"/>
      <c r="QIX36" s="7"/>
      <c r="QIY36" s="7"/>
      <c r="QIZ36" s="7"/>
      <c r="QJA36" s="7"/>
      <c r="QJB36" s="7"/>
      <c r="QJC36" s="7"/>
      <c r="QJD36" s="7"/>
      <c r="QJE36" s="7"/>
      <c r="QJF36" s="7"/>
      <c r="QJG36" s="7"/>
      <c r="QJH36" s="7"/>
      <c r="QJI36" s="7"/>
      <c r="QJJ36" s="7"/>
      <c r="QJK36" s="7"/>
      <c r="QJL36" s="7"/>
      <c r="QJM36" s="7"/>
      <c r="QJN36" s="7"/>
      <c r="QJO36" s="7"/>
      <c r="QJP36" s="7"/>
      <c r="QJQ36" s="7"/>
      <c r="QJR36" s="7"/>
      <c r="QJS36" s="7"/>
      <c r="QJT36" s="7"/>
      <c r="QJU36" s="7"/>
      <c r="QJV36" s="7"/>
      <c r="QJW36" s="7"/>
      <c r="QJX36" s="7"/>
      <c r="QJY36" s="7"/>
      <c r="QJZ36" s="7"/>
      <c r="QKA36" s="7"/>
      <c r="QKB36" s="7"/>
      <c r="QKC36" s="7"/>
      <c r="QKD36" s="7"/>
      <c r="QKE36" s="7"/>
      <c r="QKF36" s="7"/>
      <c r="QKG36" s="7"/>
      <c r="QKH36" s="7"/>
      <c r="QKI36" s="7"/>
      <c r="QKJ36" s="7"/>
      <c r="QKK36" s="7"/>
      <c r="QKL36" s="7"/>
      <c r="QKM36" s="7"/>
      <c r="QKN36" s="7"/>
      <c r="QKO36" s="7"/>
      <c r="QKP36" s="7"/>
      <c r="QKQ36" s="7"/>
      <c r="QKR36" s="7"/>
      <c r="QKS36" s="7"/>
      <c r="QKT36" s="7"/>
      <c r="QKU36" s="7"/>
      <c r="QKV36" s="7"/>
      <c r="QKW36" s="7"/>
      <c r="QKX36" s="7"/>
      <c r="QKY36" s="7"/>
      <c r="QKZ36" s="7"/>
      <c r="QLA36" s="7"/>
      <c r="QLB36" s="7"/>
      <c r="QLC36" s="7"/>
      <c r="QLD36" s="7"/>
      <c r="QLE36" s="7"/>
      <c r="QLF36" s="7"/>
      <c r="QLG36" s="7"/>
      <c r="QLH36" s="7"/>
      <c r="QLI36" s="7"/>
      <c r="QLJ36" s="7"/>
      <c r="QLK36" s="7"/>
      <c r="QLL36" s="7"/>
      <c r="QLM36" s="7"/>
      <c r="QLN36" s="7"/>
      <c r="QLO36" s="7"/>
      <c r="QLP36" s="7"/>
      <c r="QLQ36" s="7"/>
      <c r="QLR36" s="7"/>
      <c r="QLS36" s="7"/>
      <c r="QLT36" s="7"/>
      <c r="QLU36" s="7"/>
      <c r="QLV36" s="7"/>
      <c r="QLW36" s="7"/>
      <c r="QLX36" s="7"/>
      <c r="QLY36" s="7"/>
      <c r="QLZ36" s="7"/>
      <c r="QMA36" s="7"/>
      <c r="QMB36" s="7"/>
      <c r="QMC36" s="7"/>
      <c r="QMD36" s="7"/>
      <c r="QME36" s="7"/>
      <c r="QMF36" s="7"/>
      <c r="QMG36" s="7"/>
      <c r="QMH36" s="7"/>
      <c r="QMI36" s="7"/>
      <c r="QMJ36" s="7"/>
      <c r="QMK36" s="7"/>
      <c r="QML36" s="7"/>
      <c r="QMM36" s="7"/>
      <c r="QMN36" s="7"/>
      <c r="QMO36" s="7"/>
      <c r="QMP36" s="7"/>
      <c r="QMQ36" s="7"/>
      <c r="QMR36" s="7"/>
      <c r="QMS36" s="7"/>
      <c r="QMT36" s="7"/>
      <c r="QMU36" s="7"/>
      <c r="QMV36" s="7"/>
      <c r="QMW36" s="7"/>
      <c r="QMX36" s="7"/>
      <c r="QMY36" s="7"/>
      <c r="QMZ36" s="7"/>
      <c r="QNA36" s="7"/>
      <c r="QNB36" s="7"/>
      <c r="QNC36" s="7"/>
      <c r="QND36" s="7"/>
      <c r="QNE36" s="7"/>
      <c r="QNF36" s="7"/>
      <c r="QNG36" s="7"/>
      <c r="QNH36" s="7"/>
      <c r="QNI36" s="7"/>
      <c r="QNJ36" s="7"/>
      <c r="QNK36" s="7"/>
      <c r="QNL36" s="7"/>
      <c r="QNM36" s="7"/>
      <c r="QNN36" s="7"/>
      <c r="QNO36" s="7"/>
      <c r="QNP36" s="7"/>
      <c r="QNQ36" s="7"/>
      <c r="QNR36" s="7"/>
      <c r="QNS36" s="7"/>
      <c r="QNT36" s="7"/>
      <c r="QNU36" s="7"/>
      <c r="QNV36" s="7"/>
      <c r="QNW36" s="7"/>
      <c r="QNX36" s="7"/>
      <c r="QNY36" s="7"/>
      <c r="QNZ36" s="7"/>
      <c r="QOA36" s="7"/>
      <c r="QOB36" s="7"/>
      <c r="QOC36" s="7"/>
      <c r="QOD36" s="7"/>
      <c r="QOE36" s="7"/>
      <c r="QOF36" s="7"/>
      <c r="QOG36" s="7"/>
      <c r="QOH36" s="7"/>
      <c r="QOI36" s="7"/>
      <c r="QOJ36" s="7"/>
      <c r="QOK36" s="7"/>
      <c r="QOL36" s="7"/>
      <c r="QOM36" s="7"/>
      <c r="QON36" s="7"/>
      <c r="QOO36" s="7"/>
      <c r="QOP36" s="7"/>
      <c r="QOQ36" s="7"/>
      <c r="QOR36" s="7"/>
      <c r="QOS36" s="7"/>
      <c r="QOT36" s="7"/>
      <c r="QOU36" s="7"/>
      <c r="QOV36" s="7"/>
      <c r="QOW36" s="7"/>
      <c r="QOX36" s="7"/>
      <c r="QOY36" s="7"/>
      <c r="QOZ36" s="7"/>
      <c r="QPA36" s="7"/>
      <c r="QPB36" s="7"/>
      <c r="QPC36" s="7"/>
      <c r="QPD36" s="7"/>
      <c r="QPE36" s="7"/>
      <c r="QPF36" s="7"/>
      <c r="QPG36" s="7"/>
      <c r="QPH36" s="7"/>
      <c r="QPI36" s="7"/>
      <c r="QPJ36" s="7"/>
      <c r="QPK36" s="7"/>
      <c r="QPL36" s="7"/>
      <c r="QPM36" s="7"/>
      <c r="QPN36" s="7"/>
      <c r="QPO36" s="7"/>
      <c r="QPP36" s="7"/>
      <c r="QPQ36" s="7"/>
      <c r="QPR36" s="7"/>
      <c r="QPS36" s="7"/>
      <c r="QPT36" s="7"/>
      <c r="QPU36" s="7"/>
      <c r="QPV36" s="7"/>
      <c r="QPW36" s="7"/>
      <c r="QPX36" s="7"/>
      <c r="QPY36" s="7"/>
      <c r="QPZ36" s="7"/>
      <c r="QQA36" s="7"/>
      <c r="QQB36" s="7"/>
      <c r="QQC36" s="7"/>
      <c r="QQD36" s="7"/>
      <c r="QQE36" s="7"/>
      <c r="QQF36" s="7"/>
      <c r="QQG36" s="7"/>
      <c r="QQH36" s="7"/>
      <c r="QQI36" s="7"/>
      <c r="QQJ36" s="7"/>
      <c r="QQK36" s="7"/>
      <c r="QQL36" s="7"/>
      <c r="QQM36" s="7"/>
      <c r="QQN36" s="7"/>
      <c r="QQO36" s="7"/>
      <c r="QQP36" s="7"/>
      <c r="QQQ36" s="7"/>
      <c r="QQR36" s="7"/>
      <c r="QQS36" s="7"/>
      <c r="QQT36" s="7"/>
      <c r="QQU36" s="7"/>
      <c r="QQV36" s="7"/>
      <c r="QQW36" s="7"/>
      <c r="QQX36" s="7"/>
      <c r="QQY36" s="7"/>
      <c r="QQZ36" s="7"/>
      <c r="QRA36" s="7"/>
      <c r="QRB36" s="7"/>
      <c r="QRC36" s="7"/>
      <c r="QRD36" s="7"/>
      <c r="QRE36" s="7"/>
      <c r="QRF36" s="7"/>
      <c r="QRG36" s="7"/>
      <c r="QRH36" s="7"/>
      <c r="QRI36" s="7"/>
      <c r="QRJ36" s="7"/>
      <c r="QRK36" s="7"/>
      <c r="QRL36" s="7"/>
      <c r="QRM36" s="7"/>
      <c r="QRN36" s="7"/>
      <c r="QRO36" s="7"/>
      <c r="QRP36" s="7"/>
      <c r="QRQ36" s="7"/>
      <c r="QRR36" s="7"/>
      <c r="QRS36" s="7"/>
      <c r="QRT36" s="7"/>
      <c r="QRU36" s="7"/>
      <c r="QRV36" s="7"/>
      <c r="QRW36" s="7"/>
      <c r="QRX36" s="7"/>
      <c r="QRY36" s="7"/>
      <c r="QRZ36" s="7"/>
      <c r="QSA36" s="7"/>
      <c r="QSB36" s="7"/>
      <c r="QSC36" s="7"/>
      <c r="QSD36" s="7"/>
      <c r="QSE36" s="7"/>
      <c r="QSF36" s="7"/>
      <c r="QSG36" s="7"/>
      <c r="QSH36" s="7"/>
      <c r="QSI36" s="7"/>
      <c r="QSJ36" s="7"/>
      <c r="QSK36" s="7"/>
      <c r="QSL36" s="7"/>
      <c r="QSM36" s="7"/>
      <c r="QSN36" s="7"/>
      <c r="QSO36" s="7"/>
      <c r="QSP36" s="7"/>
      <c r="QSQ36" s="7"/>
      <c r="QSR36" s="7"/>
      <c r="QSS36" s="7"/>
      <c r="QST36" s="7"/>
      <c r="QSU36" s="7"/>
      <c r="QSV36" s="7"/>
      <c r="QSW36" s="7"/>
      <c r="QSX36" s="7"/>
      <c r="QSY36" s="7"/>
      <c r="QSZ36" s="7"/>
      <c r="QTA36" s="7"/>
      <c r="QTB36" s="7"/>
      <c r="QTC36" s="7"/>
      <c r="QTD36" s="7"/>
      <c r="QTE36" s="7"/>
      <c r="QTF36" s="7"/>
      <c r="QTG36" s="7"/>
      <c r="QTH36" s="7"/>
      <c r="QTI36" s="7"/>
      <c r="QTJ36" s="7"/>
      <c r="QTK36" s="7"/>
      <c r="QTL36" s="7"/>
      <c r="QTM36" s="7"/>
      <c r="QTN36" s="7"/>
      <c r="QTO36" s="7"/>
      <c r="QTP36" s="7"/>
      <c r="QTQ36" s="7"/>
      <c r="QTR36" s="7"/>
      <c r="QTS36" s="7"/>
      <c r="QTT36" s="7"/>
      <c r="QTU36" s="7"/>
      <c r="QTV36" s="7"/>
      <c r="QTW36" s="7"/>
      <c r="QTX36" s="7"/>
      <c r="QTY36" s="7"/>
      <c r="QTZ36" s="7"/>
      <c r="QUA36" s="7"/>
      <c r="QUB36" s="7"/>
      <c r="QUC36" s="7"/>
      <c r="QUD36" s="7"/>
      <c r="QUE36" s="7"/>
      <c r="QUF36" s="7"/>
      <c r="QUG36" s="7"/>
      <c r="QUH36" s="7"/>
      <c r="QUI36" s="7"/>
      <c r="QUJ36" s="7"/>
      <c r="QUK36" s="7"/>
      <c r="QUL36" s="7"/>
      <c r="QUM36" s="7"/>
      <c r="QUN36" s="7"/>
      <c r="QUO36" s="7"/>
      <c r="QUP36" s="7"/>
      <c r="QUQ36" s="7"/>
      <c r="QUR36" s="7"/>
      <c r="QUS36" s="7"/>
      <c r="QUT36" s="7"/>
      <c r="QUU36" s="7"/>
      <c r="QUV36" s="7"/>
      <c r="QUW36" s="7"/>
      <c r="QUX36" s="7"/>
      <c r="QUY36" s="7"/>
      <c r="QUZ36" s="7"/>
      <c r="QVA36" s="7"/>
      <c r="QVB36" s="7"/>
      <c r="QVC36" s="7"/>
      <c r="QVD36" s="7"/>
      <c r="QVE36" s="7"/>
      <c r="QVF36" s="7"/>
      <c r="QVG36" s="7"/>
      <c r="QVH36" s="7"/>
      <c r="QVI36" s="7"/>
      <c r="QVJ36" s="7"/>
      <c r="QVK36" s="7"/>
      <c r="QVL36" s="7"/>
      <c r="QVM36" s="7"/>
      <c r="QVN36" s="7"/>
      <c r="QVO36" s="7"/>
      <c r="QVP36" s="7"/>
      <c r="QVQ36" s="7"/>
      <c r="QVR36" s="7"/>
      <c r="QVS36" s="7"/>
      <c r="QVT36" s="7"/>
      <c r="QVU36" s="7"/>
      <c r="QVV36" s="7"/>
      <c r="QVW36" s="7"/>
      <c r="QVX36" s="7"/>
      <c r="QVY36" s="7"/>
      <c r="QVZ36" s="7"/>
      <c r="QWA36" s="7"/>
      <c r="QWB36" s="7"/>
      <c r="QWC36" s="7"/>
      <c r="QWD36" s="7"/>
      <c r="QWE36" s="7"/>
      <c r="QWF36" s="7"/>
      <c r="QWG36" s="7"/>
      <c r="QWH36" s="7"/>
      <c r="QWI36" s="7"/>
      <c r="QWJ36" s="7"/>
      <c r="QWK36" s="7"/>
      <c r="QWL36" s="7"/>
      <c r="QWM36" s="7"/>
      <c r="QWN36" s="7"/>
      <c r="QWO36" s="7"/>
      <c r="QWP36" s="7"/>
      <c r="QWQ36" s="7"/>
      <c r="QWR36" s="7"/>
      <c r="QWS36" s="7"/>
      <c r="QWT36" s="7"/>
      <c r="QWU36" s="7"/>
      <c r="QWV36" s="7"/>
      <c r="QWW36" s="7"/>
      <c r="QWX36" s="7"/>
      <c r="QWY36" s="7"/>
      <c r="QWZ36" s="7"/>
      <c r="QXA36" s="7"/>
      <c r="QXB36" s="7"/>
      <c r="QXC36" s="7"/>
      <c r="QXD36" s="7"/>
      <c r="QXE36" s="7"/>
      <c r="QXF36" s="7"/>
      <c r="QXG36" s="7"/>
      <c r="QXH36" s="7"/>
      <c r="QXI36" s="7"/>
      <c r="QXJ36" s="7"/>
      <c r="QXK36" s="7"/>
      <c r="QXL36" s="7"/>
      <c r="QXM36" s="7"/>
      <c r="QXN36" s="7"/>
      <c r="QXO36" s="7"/>
      <c r="QXP36" s="7"/>
      <c r="QXQ36" s="7"/>
      <c r="QXR36" s="7"/>
      <c r="QXS36" s="7"/>
      <c r="QXT36" s="7"/>
      <c r="QXU36" s="7"/>
      <c r="QXV36" s="7"/>
      <c r="QXW36" s="7"/>
      <c r="QXX36" s="7"/>
      <c r="QXY36" s="7"/>
      <c r="QXZ36" s="7"/>
      <c r="QYA36" s="7"/>
      <c r="QYB36" s="7"/>
      <c r="QYC36" s="7"/>
      <c r="QYD36" s="7"/>
      <c r="QYE36" s="7"/>
      <c r="QYF36" s="7"/>
      <c r="QYG36" s="7"/>
      <c r="QYH36" s="7"/>
      <c r="QYI36" s="7"/>
      <c r="QYJ36" s="7"/>
      <c r="QYK36" s="7"/>
      <c r="QYL36" s="7"/>
      <c r="QYM36" s="7"/>
      <c r="QYN36" s="7"/>
      <c r="QYO36" s="7"/>
      <c r="QYP36" s="7"/>
      <c r="QYQ36" s="7"/>
      <c r="QYR36" s="7"/>
      <c r="QYS36" s="7"/>
      <c r="QYT36" s="7"/>
      <c r="QYU36" s="7"/>
      <c r="QYV36" s="7"/>
      <c r="QYW36" s="7"/>
      <c r="QYX36" s="7"/>
      <c r="QYY36" s="7"/>
      <c r="QYZ36" s="7"/>
      <c r="QZA36" s="7"/>
      <c r="QZB36" s="7"/>
      <c r="QZC36" s="7"/>
      <c r="QZD36" s="7"/>
      <c r="QZE36" s="7"/>
      <c r="QZF36" s="7"/>
      <c r="QZG36" s="7"/>
      <c r="QZH36" s="7"/>
      <c r="QZI36" s="7"/>
      <c r="QZJ36" s="7"/>
      <c r="QZK36" s="7"/>
      <c r="QZL36" s="7"/>
      <c r="QZM36" s="7"/>
      <c r="QZN36" s="7"/>
      <c r="QZO36" s="7"/>
      <c r="QZP36" s="7"/>
      <c r="QZQ36" s="7"/>
      <c r="QZR36" s="7"/>
      <c r="QZS36" s="7"/>
      <c r="QZT36" s="7"/>
      <c r="QZU36" s="7"/>
      <c r="QZV36" s="7"/>
      <c r="QZW36" s="7"/>
      <c r="QZX36" s="7"/>
      <c r="QZY36" s="7"/>
      <c r="QZZ36" s="7"/>
      <c r="RAA36" s="7"/>
      <c r="RAB36" s="7"/>
      <c r="RAC36" s="7"/>
      <c r="RAD36" s="7"/>
      <c r="RAE36" s="7"/>
      <c r="RAF36" s="7"/>
      <c r="RAG36" s="7"/>
      <c r="RAH36" s="7"/>
      <c r="RAI36" s="7"/>
      <c r="RAJ36" s="7"/>
      <c r="RAK36" s="7"/>
      <c r="RAL36" s="7"/>
      <c r="RAM36" s="7"/>
      <c r="RAN36" s="7"/>
      <c r="RAO36" s="7"/>
      <c r="RAP36" s="7"/>
      <c r="RAQ36" s="7"/>
      <c r="RAR36" s="7"/>
      <c r="RAS36" s="7"/>
      <c r="RAT36" s="7"/>
      <c r="RAU36" s="7"/>
      <c r="RAV36" s="7"/>
      <c r="RAW36" s="7"/>
      <c r="RAX36" s="7"/>
      <c r="RAY36" s="7"/>
      <c r="RAZ36" s="7"/>
      <c r="RBA36" s="7"/>
      <c r="RBB36" s="7"/>
      <c r="RBC36" s="7"/>
      <c r="RBD36" s="7"/>
      <c r="RBE36" s="7"/>
      <c r="RBF36" s="7"/>
      <c r="RBG36" s="7"/>
      <c r="RBH36" s="7"/>
      <c r="RBI36" s="7"/>
      <c r="RBJ36" s="7"/>
      <c r="RBK36" s="7"/>
      <c r="RBL36" s="7"/>
      <c r="RBM36" s="7"/>
      <c r="RBN36" s="7"/>
      <c r="RBO36" s="7"/>
      <c r="RBP36" s="7"/>
      <c r="RBQ36" s="7"/>
      <c r="RBR36" s="7"/>
      <c r="RBS36" s="7"/>
      <c r="RBT36" s="7"/>
      <c r="RBU36" s="7"/>
      <c r="RBV36" s="7"/>
      <c r="RBW36" s="7"/>
      <c r="RBX36" s="7"/>
      <c r="RBY36" s="7"/>
      <c r="RBZ36" s="7"/>
      <c r="RCA36" s="7"/>
      <c r="RCB36" s="7"/>
      <c r="RCC36" s="7"/>
      <c r="RCD36" s="7"/>
      <c r="RCE36" s="7"/>
      <c r="RCF36" s="7"/>
      <c r="RCG36" s="7"/>
      <c r="RCH36" s="7"/>
      <c r="RCI36" s="7"/>
      <c r="RCJ36" s="7"/>
      <c r="RCK36" s="7"/>
      <c r="RCL36" s="7"/>
      <c r="RCM36" s="7"/>
      <c r="RCN36" s="7"/>
      <c r="RCO36" s="7"/>
      <c r="RCP36" s="7"/>
      <c r="RCQ36" s="7"/>
      <c r="RCR36" s="7"/>
      <c r="RCS36" s="7"/>
      <c r="RCT36" s="7"/>
      <c r="RCU36" s="7"/>
      <c r="RCV36" s="7"/>
      <c r="RCW36" s="7"/>
      <c r="RCX36" s="7"/>
      <c r="RCY36" s="7"/>
      <c r="RCZ36" s="7"/>
      <c r="RDA36" s="7"/>
      <c r="RDB36" s="7"/>
      <c r="RDC36" s="7"/>
      <c r="RDD36" s="7"/>
      <c r="RDE36" s="7"/>
      <c r="RDF36" s="7"/>
      <c r="RDG36" s="7"/>
      <c r="RDH36" s="7"/>
      <c r="RDI36" s="7"/>
      <c r="RDJ36" s="7"/>
      <c r="RDK36" s="7"/>
      <c r="RDL36" s="7"/>
      <c r="RDM36" s="7"/>
      <c r="RDN36" s="7"/>
      <c r="RDO36" s="7"/>
      <c r="RDP36" s="7"/>
      <c r="RDQ36" s="7"/>
      <c r="RDR36" s="7"/>
      <c r="RDS36" s="7"/>
      <c r="RDT36" s="7"/>
      <c r="RDU36" s="7"/>
      <c r="RDV36" s="7"/>
      <c r="RDW36" s="7"/>
      <c r="RDX36" s="7"/>
      <c r="RDY36" s="7"/>
      <c r="RDZ36" s="7"/>
      <c r="REA36" s="7"/>
      <c r="REB36" s="7"/>
      <c r="REC36" s="7"/>
      <c r="RED36" s="7"/>
      <c r="REE36" s="7"/>
      <c r="REF36" s="7"/>
      <c r="REG36" s="7"/>
      <c r="REH36" s="7"/>
      <c r="REI36" s="7"/>
      <c r="REJ36" s="7"/>
      <c r="REK36" s="7"/>
      <c r="REL36" s="7"/>
      <c r="REM36" s="7"/>
      <c r="REN36" s="7"/>
      <c r="REO36" s="7"/>
      <c r="REP36" s="7"/>
      <c r="REQ36" s="7"/>
      <c r="RER36" s="7"/>
      <c r="RES36" s="7"/>
      <c r="RET36" s="7"/>
      <c r="REU36" s="7"/>
      <c r="REV36" s="7"/>
      <c r="REW36" s="7"/>
      <c r="REX36" s="7"/>
      <c r="REY36" s="7"/>
      <c r="REZ36" s="7"/>
      <c r="RFA36" s="7"/>
      <c r="RFB36" s="7"/>
      <c r="RFC36" s="7"/>
      <c r="RFD36" s="7"/>
      <c r="RFE36" s="7"/>
      <c r="RFF36" s="7"/>
      <c r="RFG36" s="7"/>
      <c r="RFH36" s="7"/>
      <c r="RFI36" s="7"/>
      <c r="RFJ36" s="7"/>
      <c r="RFK36" s="7"/>
      <c r="RFL36" s="7"/>
      <c r="RFM36" s="7"/>
      <c r="RFN36" s="7"/>
      <c r="RFO36" s="7"/>
      <c r="RFP36" s="7"/>
      <c r="RFQ36" s="7"/>
      <c r="RFR36" s="7"/>
      <c r="RFS36" s="7"/>
      <c r="RFT36" s="7"/>
      <c r="RFU36" s="7"/>
      <c r="RFV36" s="7"/>
      <c r="RFW36" s="7"/>
      <c r="RFX36" s="7"/>
      <c r="RFY36" s="7"/>
      <c r="RFZ36" s="7"/>
      <c r="RGA36" s="7"/>
      <c r="RGB36" s="7"/>
      <c r="RGC36" s="7"/>
      <c r="RGD36" s="7"/>
      <c r="RGE36" s="7"/>
      <c r="RGF36" s="7"/>
      <c r="RGG36" s="7"/>
      <c r="RGH36" s="7"/>
      <c r="RGI36" s="7"/>
      <c r="RGJ36" s="7"/>
      <c r="RGK36" s="7"/>
      <c r="RGL36" s="7"/>
      <c r="RGM36" s="7"/>
      <c r="RGN36" s="7"/>
      <c r="RGO36" s="7"/>
      <c r="RGP36" s="7"/>
      <c r="RGQ36" s="7"/>
      <c r="RGR36" s="7"/>
      <c r="RGS36" s="7"/>
      <c r="RGT36" s="7"/>
      <c r="RGU36" s="7"/>
      <c r="RGV36" s="7"/>
      <c r="RGW36" s="7"/>
      <c r="RGX36" s="7"/>
      <c r="RGY36" s="7"/>
      <c r="RGZ36" s="7"/>
      <c r="RHA36" s="7"/>
      <c r="RHB36" s="7"/>
      <c r="RHC36" s="7"/>
      <c r="RHD36" s="7"/>
      <c r="RHE36" s="7"/>
      <c r="RHF36" s="7"/>
      <c r="RHG36" s="7"/>
      <c r="RHH36" s="7"/>
      <c r="RHI36" s="7"/>
      <c r="RHJ36" s="7"/>
      <c r="RHK36" s="7"/>
      <c r="RHL36" s="7"/>
      <c r="RHM36" s="7"/>
      <c r="RHN36" s="7"/>
      <c r="RHO36" s="7"/>
      <c r="RHP36" s="7"/>
      <c r="RHQ36" s="7"/>
      <c r="RHR36" s="7"/>
      <c r="RHS36" s="7"/>
      <c r="RHT36" s="7"/>
      <c r="RHU36" s="7"/>
      <c r="RHV36" s="7"/>
      <c r="RHW36" s="7"/>
      <c r="RHX36" s="7"/>
      <c r="RHY36" s="7"/>
      <c r="RHZ36" s="7"/>
      <c r="RIA36" s="7"/>
      <c r="RIB36" s="7"/>
      <c r="RIC36" s="7"/>
      <c r="RID36" s="7"/>
      <c r="RIE36" s="7"/>
      <c r="RIF36" s="7"/>
      <c r="RIG36" s="7"/>
      <c r="RIH36" s="7"/>
      <c r="RII36" s="7"/>
      <c r="RIJ36" s="7"/>
      <c r="RIK36" s="7"/>
      <c r="RIL36" s="7"/>
      <c r="RIM36" s="7"/>
      <c r="RIN36" s="7"/>
      <c r="RIO36" s="7"/>
      <c r="RIP36" s="7"/>
      <c r="RIQ36" s="7"/>
      <c r="RIR36" s="7"/>
      <c r="RIS36" s="7"/>
      <c r="RIT36" s="7"/>
      <c r="RIU36" s="7"/>
      <c r="RIV36" s="7"/>
      <c r="RIW36" s="7"/>
      <c r="RIX36" s="7"/>
      <c r="RIY36" s="7"/>
      <c r="RIZ36" s="7"/>
      <c r="RJA36" s="7"/>
      <c r="RJB36" s="7"/>
      <c r="RJC36" s="7"/>
      <c r="RJD36" s="7"/>
      <c r="RJE36" s="7"/>
      <c r="RJF36" s="7"/>
      <c r="RJG36" s="7"/>
      <c r="RJH36" s="7"/>
      <c r="RJI36" s="7"/>
      <c r="RJJ36" s="7"/>
      <c r="RJK36" s="7"/>
      <c r="RJL36" s="7"/>
      <c r="RJM36" s="7"/>
      <c r="RJN36" s="7"/>
      <c r="RJO36" s="7"/>
      <c r="RJP36" s="7"/>
      <c r="RJQ36" s="7"/>
      <c r="RJR36" s="7"/>
      <c r="RJS36" s="7"/>
      <c r="RJT36" s="7"/>
      <c r="RJU36" s="7"/>
      <c r="RJV36" s="7"/>
      <c r="RJW36" s="7"/>
      <c r="RJX36" s="7"/>
      <c r="RJY36" s="7"/>
      <c r="RJZ36" s="7"/>
      <c r="RKA36" s="7"/>
      <c r="RKB36" s="7"/>
      <c r="RKC36" s="7"/>
      <c r="RKD36" s="7"/>
      <c r="RKE36" s="7"/>
      <c r="RKF36" s="7"/>
      <c r="RKG36" s="7"/>
      <c r="RKH36" s="7"/>
      <c r="RKI36" s="7"/>
      <c r="RKJ36" s="7"/>
      <c r="RKK36" s="7"/>
      <c r="RKL36" s="7"/>
      <c r="RKM36" s="7"/>
      <c r="RKN36" s="7"/>
      <c r="RKO36" s="7"/>
      <c r="RKP36" s="7"/>
      <c r="RKQ36" s="7"/>
      <c r="RKR36" s="7"/>
      <c r="RKS36" s="7"/>
      <c r="RKT36" s="7"/>
      <c r="RKU36" s="7"/>
      <c r="RKV36" s="7"/>
      <c r="RKW36" s="7"/>
      <c r="RKX36" s="7"/>
      <c r="RKY36" s="7"/>
      <c r="RKZ36" s="7"/>
      <c r="RLA36" s="7"/>
      <c r="RLB36" s="7"/>
      <c r="RLC36" s="7"/>
      <c r="RLD36" s="7"/>
      <c r="RLE36" s="7"/>
      <c r="RLF36" s="7"/>
      <c r="RLG36" s="7"/>
      <c r="RLH36" s="7"/>
      <c r="RLI36" s="7"/>
      <c r="RLJ36" s="7"/>
      <c r="RLK36" s="7"/>
      <c r="RLL36" s="7"/>
      <c r="RLM36" s="7"/>
      <c r="RLN36" s="7"/>
      <c r="RLO36" s="7"/>
      <c r="RLP36" s="7"/>
      <c r="RLQ36" s="7"/>
      <c r="RLR36" s="7"/>
      <c r="RLS36" s="7"/>
      <c r="RLT36" s="7"/>
      <c r="RLU36" s="7"/>
      <c r="RLV36" s="7"/>
      <c r="RLW36" s="7"/>
      <c r="RLX36" s="7"/>
      <c r="RLY36" s="7"/>
      <c r="RLZ36" s="7"/>
      <c r="RMA36" s="7"/>
      <c r="RMB36" s="7"/>
      <c r="RMC36" s="7"/>
      <c r="RMD36" s="7"/>
      <c r="RME36" s="7"/>
      <c r="RMF36" s="7"/>
      <c r="RMG36" s="7"/>
      <c r="RMH36" s="7"/>
      <c r="RMI36" s="7"/>
      <c r="RMJ36" s="7"/>
      <c r="RMK36" s="7"/>
      <c r="RML36" s="7"/>
      <c r="RMM36" s="7"/>
      <c r="RMN36" s="7"/>
      <c r="RMO36" s="7"/>
      <c r="RMP36" s="7"/>
      <c r="RMQ36" s="7"/>
      <c r="RMR36" s="7"/>
      <c r="RMS36" s="7"/>
      <c r="RMT36" s="7"/>
      <c r="RMU36" s="7"/>
      <c r="RMV36" s="7"/>
      <c r="RMW36" s="7"/>
      <c r="RMX36" s="7"/>
      <c r="RMY36" s="7"/>
      <c r="RMZ36" s="7"/>
      <c r="RNA36" s="7"/>
      <c r="RNB36" s="7"/>
      <c r="RNC36" s="7"/>
      <c r="RND36" s="7"/>
      <c r="RNE36" s="7"/>
      <c r="RNF36" s="7"/>
      <c r="RNG36" s="7"/>
      <c r="RNH36" s="7"/>
      <c r="RNI36" s="7"/>
      <c r="RNJ36" s="7"/>
      <c r="RNK36" s="7"/>
      <c r="RNL36" s="7"/>
      <c r="RNM36" s="7"/>
      <c r="RNN36" s="7"/>
      <c r="RNO36" s="7"/>
      <c r="RNP36" s="7"/>
      <c r="RNQ36" s="7"/>
      <c r="RNR36" s="7"/>
      <c r="RNS36" s="7"/>
      <c r="RNT36" s="7"/>
      <c r="RNU36" s="7"/>
      <c r="RNV36" s="7"/>
      <c r="RNW36" s="7"/>
      <c r="RNX36" s="7"/>
      <c r="RNY36" s="7"/>
      <c r="RNZ36" s="7"/>
      <c r="ROA36" s="7"/>
      <c r="ROB36" s="7"/>
      <c r="ROC36" s="7"/>
      <c r="ROD36" s="7"/>
      <c r="ROE36" s="7"/>
      <c r="ROF36" s="7"/>
      <c r="ROG36" s="7"/>
      <c r="ROH36" s="7"/>
      <c r="ROI36" s="7"/>
      <c r="ROJ36" s="7"/>
      <c r="ROK36" s="7"/>
      <c r="ROL36" s="7"/>
      <c r="ROM36" s="7"/>
      <c r="RON36" s="7"/>
      <c r="ROO36" s="7"/>
      <c r="ROP36" s="7"/>
      <c r="ROQ36" s="7"/>
      <c r="ROR36" s="7"/>
      <c r="ROS36" s="7"/>
      <c r="ROT36" s="7"/>
      <c r="ROU36" s="7"/>
      <c r="ROV36" s="7"/>
      <c r="ROW36" s="7"/>
      <c r="ROX36" s="7"/>
      <c r="ROY36" s="7"/>
      <c r="ROZ36" s="7"/>
      <c r="RPA36" s="7"/>
      <c r="RPB36" s="7"/>
      <c r="RPC36" s="7"/>
      <c r="RPD36" s="7"/>
      <c r="RPE36" s="7"/>
      <c r="RPF36" s="7"/>
      <c r="RPG36" s="7"/>
      <c r="RPH36" s="7"/>
      <c r="RPI36" s="7"/>
      <c r="RPJ36" s="7"/>
      <c r="RPK36" s="7"/>
      <c r="RPL36" s="7"/>
      <c r="RPM36" s="7"/>
      <c r="RPN36" s="7"/>
      <c r="RPO36" s="7"/>
      <c r="RPP36" s="7"/>
      <c r="RPQ36" s="7"/>
      <c r="RPR36" s="7"/>
      <c r="RPS36" s="7"/>
      <c r="RPT36" s="7"/>
      <c r="RPU36" s="7"/>
      <c r="RPV36" s="7"/>
      <c r="RPW36" s="7"/>
      <c r="RPX36" s="7"/>
      <c r="RPY36" s="7"/>
      <c r="RPZ36" s="7"/>
      <c r="RQA36" s="7"/>
      <c r="RQB36" s="7"/>
      <c r="RQC36" s="7"/>
      <c r="RQD36" s="7"/>
      <c r="RQE36" s="7"/>
      <c r="RQF36" s="7"/>
      <c r="RQG36" s="7"/>
      <c r="RQH36" s="7"/>
      <c r="RQI36" s="7"/>
      <c r="RQJ36" s="7"/>
      <c r="RQK36" s="7"/>
      <c r="RQL36" s="7"/>
      <c r="RQM36" s="7"/>
      <c r="RQN36" s="7"/>
      <c r="RQO36" s="7"/>
      <c r="RQP36" s="7"/>
      <c r="RQQ36" s="7"/>
      <c r="RQR36" s="7"/>
      <c r="RQS36" s="7"/>
      <c r="RQT36" s="7"/>
      <c r="RQU36" s="7"/>
      <c r="RQV36" s="7"/>
      <c r="RQW36" s="7"/>
      <c r="RQX36" s="7"/>
      <c r="RQY36" s="7"/>
      <c r="RQZ36" s="7"/>
      <c r="RRA36" s="7"/>
      <c r="RRB36" s="7"/>
      <c r="RRC36" s="7"/>
      <c r="RRD36" s="7"/>
      <c r="RRE36" s="7"/>
      <c r="RRF36" s="7"/>
      <c r="RRG36" s="7"/>
      <c r="RRH36" s="7"/>
      <c r="RRI36" s="7"/>
      <c r="RRJ36" s="7"/>
      <c r="RRK36" s="7"/>
      <c r="RRL36" s="7"/>
      <c r="RRM36" s="7"/>
      <c r="RRN36" s="7"/>
      <c r="RRO36" s="7"/>
      <c r="RRP36" s="7"/>
      <c r="RRQ36" s="7"/>
      <c r="RRR36" s="7"/>
      <c r="RRS36" s="7"/>
      <c r="RRT36" s="7"/>
      <c r="RRU36" s="7"/>
      <c r="RRV36" s="7"/>
      <c r="RRW36" s="7"/>
      <c r="RRX36" s="7"/>
      <c r="RRY36" s="7"/>
      <c r="RRZ36" s="7"/>
      <c r="RSA36" s="7"/>
      <c r="RSB36" s="7"/>
      <c r="RSC36" s="7"/>
      <c r="RSD36" s="7"/>
      <c r="RSE36" s="7"/>
      <c r="RSF36" s="7"/>
      <c r="RSG36" s="7"/>
      <c r="RSH36" s="7"/>
      <c r="RSI36" s="7"/>
      <c r="RSJ36" s="7"/>
      <c r="RSK36" s="7"/>
      <c r="RSL36" s="7"/>
      <c r="RSM36" s="7"/>
      <c r="RSN36" s="7"/>
      <c r="RSO36" s="7"/>
      <c r="RSP36" s="7"/>
      <c r="RSQ36" s="7"/>
      <c r="RSR36" s="7"/>
      <c r="RSS36" s="7"/>
      <c r="RST36" s="7"/>
      <c r="RSU36" s="7"/>
      <c r="RSV36" s="7"/>
      <c r="RSW36" s="7"/>
      <c r="RSX36" s="7"/>
      <c r="RSY36" s="7"/>
      <c r="RSZ36" s="7"/>
      <c r="RTA36" s="7"/>
      <c r="RTB36" s="7"/>
      <c r="RTC36" s="7"/>
      <c r="RTD36" s="7"/>
      <c r="RTE36" s="7"/>
      <c r="RTF36" s="7"/>
      <c r="RTG36" s="7"/>
      <c r="RTH36" s="7"/>
      <c r="RTI36" s="7"/>
      <c r="RTJ36" s="7"/>
      <c r="RTK36" s="7"/>
      <c r="RTL36" s="7"/>
      <c r="RTM36" s="7"/>
      <c r="RTN36" s="7"/>
      <c r="RTO36" s="7"/>
      <c r="RTP36" s="7"/>
      <c r="RTQ36" s="7"/>
      <c r="RTR36" s="7"/>
      <c r="RTS36" s="7"/>
      <c r="RTT36" s="7"/>
      <c r="RTU36" s="7"/>
      <c r="RTV36" s="7"/>
      <c r="RTW36" s="7"/>
      <c r="RTX36" s="7"/>
      <c r="RTY36" s="7"/>
      <c r="RTZ36" s="7"/>
      <c r="RUA36" s="7"/>
      <c r="RUB36" s="7"/>
      <c r="RUC36" s="7"/>
      <c r="RUD36" s="7"/>
      <c r="RUE36" s="7"/>
      <c r="RUF36" s="7"/>
      <c r="RUG36" s="7"/>
      <c r="RUH36" s="7"/>
      <c r="RUI36" s="7"/>
      <c r="RUJ36" s="7"/>
      <c r="RUK36" s="7"/>
      <c r="RUL36" s="7"/>
      <c r="RUM36" s="7"/>
      <c r="RUN36" s="7"/>
      <c r="RUO36" s="7"/>
      <c r="RUP36" s="7"/>
      <c r="RUQ36" s="7"/>
      <c r="RUR36" s="7"/>
      <c r="RUS36" s="7"/>
      <c r="RUT36" s="7"/>
      <c r="RUU36" s="7"/>
      <c r="RUV36" s="7"/>
      <c r="RUW36" s="7"/>
      <c r="RUX36" s="7"/>
      <c r="RUY36" s="7"/>
      <c r="RUZ36" s="7"/>
      <c r="RVA36" s="7"/>
      <c r="RVB36" s="7"/>
      <c r="RVC36" s="7"/>
      <c r="RVD36" s="7"/>
      <c r="RVE36" s="7"/>
      <c r="RVF36" s="7"/>
      <c r="RVG36" s="7"/>
      <c r="RVH36" s="7"/>
      <c r="RVI36" s="7"/>
      <c r="RVJ36" s="7"/>
      <c r="RVK36" s="7"/>
      <c r="RVL36" s="7"/>
      <c r="RVM36" s="7"/>
      <c r="RVN36" s="7"/>
      <c r="RVO36" s="7"/>
      <c r="RVP36" s="7"/>
      <c r="RVQ36" s="7"/>
      <c r="RVR36" s="7"/>
      <c r="RVS36" s="7"/>
      <c r="RVT36" s="7"/>
      <c r="RVU36" s="7"/>
      <c r="RVV36" s="7"/>
      <c r="RVW36" s="7"/>
      <c r="RVX36" s="7"/>
      <c r="RVY36" s="7"/>
      <c r="RVZ36" s="7"/>
      <c r="RWA36" s="7"/>
      <c r="RWB36" s="7"/>
      <c r="RWC36" s="7"/>
      <c r="RWD36" s="7"/>
      <c r="RWE36" s="7"/>
      <c r="RWF36" s="7"/>
      <c r="RWG36" s="7"/>
      <c r="RWH36" s="7"/>
      <c r="RWI36" s="7"/>
      <c r="RWJ36" s="7"/>
      <c r="RWK36" s="7"/>
      <c r="RWL36" s="7"/>
      <c r="RWM36" s="7"/>
      <c r="RWN36" s="7"/>
      <c r="RWO36" s="7"/>
      <c r="RWP36" s="7"/>
      <c r="RWQ36" s="7"/>
      <c r="RWR36" s="7"/>
      <c r="RWS36" s="7"/>
      <c r="RWT36" s="7"/>
      <c r="RWU36" s="7"/>
      <c r="RWV36" s="7"/>
      <c r="RWW36" s="7"/>
      <c r="RWX36" s="7"/>
      <c r="RWY36" s="7"/>
      <c r="RWZ36" s="7"/>
      <c r="RXA36" s="7"/>
      <c r="RXB36" s="7"/>
      <c r="RXC36" s="7"/>
      <c r="RXD36" s="7"/>
      <c r="RXE36" s="7"/>
      <c r="RXF36" s="7"/>
      <c r="RXG36" s="7"/>
      <c r="RXH36" s="7"/>
      <c r="RXI36" s="7"/>
      <c r="RXJ36" s="7"/>
      <c r="RXK36" s="7"/>
      <c r="RXL36" s="7"/>
      <c r="RXM36" s="7"/>
      <c r="RXN36" s="7"/>
      <c r="RXO36" s="7"/>
      <c r="RXP36" s="7"/>
      <c r="RXQ36" s="7"/>
      <c r="RXR36" s="7"/>
      <c r="RXS36" s="7"/>
      <c r="RXT36" s="7"/>
      <c r="RXU36" s="7"/>
      <c r="RXV36" s="7"/>
      <c r="RXW36" s="7"/>
      <c r="RXX36" s="7"/>
      <c r="RXY36" s="7"/>
      <c r="RXZ36" s="7"/>
      <c r="RYA36" s="7"/>
      <c r="RYB36" s="7"/>
      <c r="RYC36" s="7"/>
      <c r="RYD36" s="7"/>
      <c r="RYE36" s="7"/>
      <c r="RYF36" s="7"/>
      <c r="RYG36" s="7"/>
      <c r="RYH36" s="7"/>
      <c r="RYI36" s="7"/>
      <c r="RYJ36" s="7"/>
      <c r="RYK36" s="7"/>
      <c r="RYL36" s="7"/>
      <c r="RYM36" s="7"/>
      <c r="RYN36" s="7"/>
      <c r="RYO36" s="7"/>
      <c r="RYP36" s="7"/>
      <c r="RYQ36" s="7"/>
      <c r="RYR36" s="7"/>
      <c r="RYS36" s="7"/>
      <c r="RYT36" s="7"/>
      <c r="RYU36" s="7"/>
      <c r="RYV36" s="7"/>
      <c r="RYW36" s="7"/>
      <c r="RYX36" s="7"/>
      <c r="RYY36" s="7"/>
      <c r="RYZ36" s="7"/>
      <c r="RZA36" s="7"/>
      <c r="RZB36" s="7"/>
      <c r="RZC36" s="7"/>
      <c r="RZD36" s="7"/>
      <c r="RZE36" s="7"/>
      <c r="RZF36" s="7"/>
      <c r="RZG36" s="7"/>
      <c r="RZH36" s="7"/>
      <c r="RZI36" s="7"/>
      <c r="RZJ36" s="7"/>
      <c r="RZK36" s="7"/>
      <c r="RZL36" s="7"/>
      <c r="RZM36" s="7"/>
      <c r="RZN36" s="7"/>
      <c r="RZO36" s="7"/>
      <c r="RZP36" s="7"/>
      <c r="RZQ36" s="7"/>
      <c r="RZR36" s="7"/>
      <c r="RZS36" s="7"/>
      <c r="RZT36" s="7"/>
      <c r="RZU36" s="7"/>
      <c r="RZV36" s="7"/>
      <c r="RZW36" s="7"/>
      <c r="RZX36" s="7"/>
      <c r="RZY36" s="7"/>
      <c r="RZZ36" s="7"/>
      <c r="SAA36" s="7"/>
      <c r="SAB36" s="7"/>
      <c r="SAC36" s="7"/>
      <c r="SAD36" s="7"/>
      <c r="SAE36" s="7"/>
      <c r="SAF36" s="7"/>
      <c r="SAG36" s="7"/>
      <c r="SAH36" s="7"/>
      <c r="SAI36" s="7"/>
      <c r="SAJ36" s="7"/>
      <c r="SAK36" s="7"/>
      <c r="SAL36" s="7"/>
      <c r="SAM36" s="7"/>
      <c r="SAN36" s="7"/>
      <c r="SAO36" s="7"/>
      <c r="SAP36" s="7"/>
      <c r="SAQ36" s="7"/>
      <c r="SAR36" s="7"/>
      <c r="SAS36" s="7"/>
      <c r="SAT36" s="7"/>
      <c r="SAU36" s="7"/>
      <c r="SAV36" s="7"/>
      <c r="SAW36" s="7"/>
      <c r="SAX36" s="7"/>
      <c r="SAY36" s="7"/>
      <c r="SAZ36" s="7"/>
      <c r="SBA36" s="7"/>
      <c r="SBB36" s="7"/>
      <c r="SBC36" s="7"/>
      <c r="SBD36" s="7"/>
      <c r="SBE36" s="7"/>
      <c r="SBF36" s="7"/>
      <c r="SBG36" s="7"/>
      <c r="SBH36" s="7"/>
      <c r="SBI36" s="7"/>
      <c r="SBJ36" s="7"/>
      <c r="SBK36" s="7"/>
      <c r="SBL36" s="7"/>
      <c r="SBM36" s="7"/>
      <c r="SBN36" s="7"/>
      <c r="SBO36" s="7"/>
      <c r="SBP36" s="7"/>
      <c r="SBQ36" s="7"/>
      <c r="SBR36" s="7"/>
      <c r="SBS36" s="7"/>
      <c r="SBT36" s="7"/>
      <c r="SBU36" s="7"/>
      <c r="SBV36" s="7"/>
      <c r="SBW36" s="7"/>
      <c r="SBX36" s="7"/>
      <c r="SBY36" s="7"/>
      <c r="SBZ36" s="7"/>
      <c r="SCA36" s="7"/>
      <c r="SCB36" s="7"/>
      <c r="SCC36" s="7"/>
      <c r="SCD36" s="7"/>
      <c r="SCE36" s="7"/>
      <c r="SCF36" s="7"/>
      <c r="SCG36" s="7"/>
      <c r="SCH36" s="7"/>
      <c r="SCI36" s="7"/>
      <c r="SCJ36" s="7"/>
      <c r="SCK36" s="7"/>
      <c r="SCL36" s="7"/>
      <c r="SCM36" s="7"/>
      <c r="SCN36" s="7"/>
      <c r="SCO36" s="7"/>
      <c r="SCP36" s="7"/>
      <c r="SCQ36" s="7"/>
      <c r="SCR36" s="7"/>
      <c r="SCS36" s="7"/>
      <c r="SCT36" s="7"/>
      <c r="SCU36" s="7"/>
      <c r="SCV36" s="7"/>
      <c r="SCW36" s="7"/>
      <c r="SCX36" s="7"/>
      <c r="SCY36" s="7"/>
      <c r="SCZ36" s="7"/>
      <c r="SDA36" s="7"/>
      <c r="SDB36" s="7"/>
      <c r="SDC36" s="7"/>
      <c r="SDD36" s="7"/>
      <c r="SDE36" s="7"/>
      <c r="SDF36" s="7"/>
      <c r="SDG36" s="7"/>
      <c r="SDH36" s="7"/>
      <c r="SDI36" s="7"/>
      <c r="SDJ36" s="7"/>
      <c r="SDK36" s="7"/>
      <c r="SDL36" s="7"/>
      <c r="SDM36" s="7"/>
      <c r="SDN36" s="7"/>
      <c r="SDO36" s="7"/>
      <c r="SDP36" s="7"/>
      <c r="SDQ36" s="7"/>
      <c r="SDR36" s="7"/>
      <c r="SDS36" s="7"/>
      <c r="SDT36" s="7"/>
      <c r="SDU36" s="7"/>
      <c r="SDV36" s="7"/>
      <c r="SDW36" s="7"/>
      <c r="SDX36" s="7"/>
      <c r="SDY36" s="7"/>
      <c r="SDZ36" s="7"/>
      <c r="SEA36" s="7"/>
      <c r="SEB36" s="7"/>
      <c r="SEC36" s="7"/>
      <c r="SED36" s="7"/>
      <c r="SEE36" s="7"/>
      <c r="SEF36" s="7"/>
      <c r="SEG36" s="7"/>
      <c r="SEH36" s="7"/>
      <c r="SEI36" s="7"/>
      <c r="SEJ36" s="7"/>
      <c r="SEK36" s="7"/>
      <c r="SEL36" s="7"/>
      <c r="SEM36" s="7"/>
      <c r="SEN36" s="7"/>
      <c r="SEO36" s="7"/>
      <c r="SEP36" s="7"/>
      <c r="SEQ36" s="7"/>
      <c r="SER36" s="7"/>
      <c r="SES36" s="7"/>
      <c r="SET36" s="7"/>
      <c r="SEU36" s="7"/>
      <c r="SEV36" s="7"/>
      <c r="SEW36" s="7"/>
      <c r="SEX36" s="7"/>
      <c r="SEY36" s="7"/>
      <c r="SEZ36" s="7"/>
      <c r="SFA36" s="7"/>
      <c r="SFB36" s="7"/>
      <c r="SFC36" s="7"/>
      <c r="SFD36" s="7"/>
      <c r="SFE36" s="7"/>
      <c r="SFF36" s="7"/>
      <c r="SFG36" s="7"/>
      <c r="SFH36" s="7"/>
      <c r="SFI36" s="7"/>
      <c r="SFJ36" s="7"/>
      <c r="SFK36" s="7"/>
      <c r="SFL36" s="7"/>
      <c r="SFM36" s="7"/>
      <c r="SFN36" s="7"/>
      <c r="SFO36" s="7"/>
      <c r="SFP36" s="7"/>
      <c r="SFQ36" s="7"/>
      <c r="SFR36" s="7"/>
      <c r="SFS36" s="7"/>
      <c r="SFT36" s="7"/>
      <c r="SFU36" s="7"/>
      <c r="SFV36" s="7"/>
      <c r="SFW36" s="7"/>
      <c r="SFX36" s="7"/>
      <c r="SFY36" s="7"/>
      <c r="SFZ36" s="7"/>
      <c r="SGA36" s="7"/>
      <c r="SGB36" s="7"/>
      <c r="SGC36" s="7"/>
      <c r="SGD36" s="7"/>
      <c r="SGE36" s="7"/>
      <c r="SGF36" s="7"/>
      <c r="SGG36" s="7"/>
      <c r="SGH36" s="7"/>
      <c r="SGI36" s="7"/>
      <c r="SGJ36" s="7"/>
      <c r="SGK36" s="7"/>
      <c r="SGL36" s="7"/>
      <c r="SGM36" s="7"/>
      <c r="SGN36" s="7"/>
      <c r="SGO36" s="7"/>
      <c r="SGP36" s="7"/>
      <c r="SGQ36" s="7"/>
      <c r="SGR36" s="7"/>
      <c r="SGS36" s="7"/>
      <c r="SGT36" s="7"/>
      <c r="SGU36" s="7"/>
      <c r="SGV36" s="7"/>
      <c r="SGW36" s="7"/>
      <c r="SGX36" s="7"/>
      <c r="SGY36" s="7"/>
      <c r="SGZ36" s="7"/>
      <c r="SHA36" s="7"/>
      <c r="SHB36" s="7"/>
      <c r="SHC36" s="7"/>
      <c r="SHD36" s="7"/>
      <c r="SHE36" s="7"/>
      <c r="SHF36" s="7"/>
      <c r="SHG36" s="7"/>
      <c r="SHH36" s="7"/>
      <c r="SHI36" s="7"/>
      <c r="SHJ36" s="7"/>
      <c r="SHK36" s="7"/>
      <c r="SHL36" s="7"/>
      <c r="SHM36" s="7"/>
      <c r="SHN36" s="7"/>
      <c r="SHO36" s="7"/>
      <c r="SHP36" s="7"/>
      <c r="SHQ36" s="7"/>
      <c r="SHR36" s="7"/>
      <c r="SHS36" s="7"/>
      <c r="SHT36" s="7"/>
      <c r="SHU36" s="7"/>
      <c r="SHV36" s="7"/>
      <c r="SHW36" s="7"/>
      <c r="SHX36" s="7"/>
      <c r="SHY36" s="7"/>
      <c r="SHZ36" s="7"/>
      <c r="SIA36" s="7"/>
      <c r="SIB36" s="7"/>
      <c r="SIC36" s="7"/>
      <c r="SID36" s="7"/>
      <c r="SIE36" s="7"/>
      <c r="SIF36" s="7"/>
      <c r="SIG36" s="7"/>
      <c r="SIH36" s="7"/>
      <c r="SII36" s="7"/>
      <c r="SIJ36" s="7"/>
      <c r="SIK36" s="7"/>
      <c r="SIL36" s="7"/>
      <c r="SIM36" s="7"/>
      <c r="SIN36" s="7"/>
      <c r="SIO36" s="7"/>
      <c r="SIP36" s="7"/>
      <c r="SIQ36" s="7"/>
      <c r="SIR36" s="7"/>
      <c r="SIS36" s="7"/>
      <c r="SIT36" s="7"/>
      <c r="SIU36" s="7"/>
      <c r="SIV36" s="7"/>
      <c r="SIW36" s="7"/>
      <c r="SIX36" s="7"/>
      <c r="SIY36" s="7"/>
      <c r="SIZ36" s="7"/>
      <c r="SJA36" s="7"/>
      <c r="SJB36" s="7"/>
      <c r="SJC36" s="7"/>
      <c r="SJD36" s="7"/>
      <c r="SJE36" s="7"/>
      <c r="SJF36" s="7"/>
      <c r="SJG36" s="7"/>
      <c r="SJH36" s="7"/>
      <c r="SJI36" s="7"/>
      <c r="SJJ36" s="7"/>
      <c r="SJK36" s="7"/>
      <c r="SJL36" s="7"/>
      <c r="SJM36" s="7"/>
      <c r="SJN36" s="7"/>
      <c r="SJO36" s="7"/>
      <c r="SJP36" s="7"/>
      <c r="SJQ36" s="7"/>
      <c r="SJR36" s="7"/>
      <c r="SJS36" s="7"/>
      <c r="SJT36" s="7"/>
      <c r="SJU36" s="7"/>
      <c r="SJV36" s="7"/>
      <c r="SJW36" s="7"/>
      <c r="SJX36" s="7"/>
      <c r="SJY36" s="7"/>
      <c r="SJZ36" s="7"/>
      <c r="SKA36" s="7"/>
      <c r="SKB36" s="7"/>
      <c r="SKC36" s="7"/>
      <c r="SKD36" s="7"/>
      <c r="SKE36" s="7"/>
      <c r="SKF36" s="7"/>
      <c r="SKG36" s="7"/>
      <c r="SKH36" s="7"/>
      <c r="SKI36" s="7"/>
      <c r="SKJ36" s="7"/>
      <c r="SKK36" s="7"/>
      <c r="SKL36" s="7"/>
      <c r="SKM36" s="7"/>
      <c r="SKN36" s="7"/>
      <c r="SKO36" s="7"/>
      <c r="SKP36" s="7"/>
      <c r="SKQ36" s="7"/>
      <c r="SKR36" s="7"/>
      <c r="SKS36" s="7"/>
      <c r="SKT36" s="7"/>
      <c r="SKU36" s="7"/>
      <c r="SKV36" s="7"/>
      <c r="SKW36" s="7"/>
      <c r="SKX36" s="7"/>
      <c r="SKY36" s="7"/>
      <c r="SKZ36" s="7"/>
      <c r="SLA36" s="7"/>
      <c r="SLB36" s="7"/>
      <c r="SLC36" s="7"/>
      <c r="SLD36" s="7"/>
      <c r="SLE36" s="7"/>
      <c r="SLF36" s="7"/>
      <c r="SLG36" s="7"/>
      <c r="SLH36" s="7"/>
      <c r="SLI36" s="7"/>
      <c r="SLJ36" s="7"/>
      <c r="SLK36" s="7"/>
      <c r="SLL36" s="7"/>
      <c r="SLM36" s="7"/>
      <c r="SLN36" s="7"/>
      <c r="SLO36" s="7"/>
      <c r="SLP36" s="7"/>
      <c r="SLQ36" s="7"/>
      <c r="SLR36" s="7"/>
      <c r="SLS36" s="7"/>
      <c r="SLT36" s="7"/>
      <c r="SLU36" s="7"/>
      <c r="SLV36" s="7"/>
      <c r="SLW36" s="7"/>
      <c r="SLX36" s="7"/>
      <c r="SLY36" s="7"/>
      <c r="SLZ36" s="7"/>
      <c r="SMA36" s="7"/>
      <c r="SMB36" s="7"/>
      <c r="SMC36" s="7"/>
      <c r="SMD36" s="7"/>
      <c r="SME36" s="7"/>
      <c r="SMF36" s="7"/>
      <c r="SMG36" s="7"/>
      <c r="SMH36" s="7"/>
      <c r="SMI36" s="7"/>
      <c r="SMJ36" s="7"/>
      <c r="SMK36" s="7"/>
      <c r="SML36" s="7"/>
      <c r="SMM36" s="7"/>
      <c r="SMN36" s="7"/>
      <c r="SMO36" s="7"/>
      <c r="SMP36" s="7"/>
      <c r="SMQ36" s="7"/>
      <c r="SMR36" s="7"/>
      <c r="SMS36" s="7"/>
      <c r="SMT36" s="7"/>
      <c r="SMU36" s="7"/>
      <c r="SMV36" s="7"/>
      <c r="SMW36" s="7"/>
      <c r="SMX36" s="7"/>
      <c r="SMY36" s="7"/>
      <c r="SMZ36" s="7"/>
      <c r="SNA36" s="7"/>
      <c r="SNB36" s="7"/>
      <c r="SNC36" s="7"/>
      <c r="SND36" s="7"/>
      <c r="SNE36" s="7"/>
      <c r="SNF36" s="7"/>
      <c r="SNG36" s="7"/>
      <c r="SNH36" s="7"/>
      <c r="SNI36" s="7"/>
      <c r="SNJ36" s="7"/>
      <c r="SNK36" s="7"/>
      <c r="SNL36" s="7"/>
      <c r="SNM36" s="7"/>
      <c r="SNN36" s="7"/>
      <c r="SNO36" s="7"/>
      <c r="SNP36" s="7"/>
      <c r="SNQ36" s="7"/>
      <c r="SNR36" s="7"/>
      <c r="SNS36" s="7"/>
      <c r="SNT36" s="7"/>
      <c r="SNU36" s="7"/>
      <c r="SNV36" s="7"/>
      <c r="SNW36" s="7"/>
      <c r="SNX36" s="7"/>
      <c r="SNY36" s="7"/>
      <c r="SNZ36" s="7"/>
      <c r="SOA36" s="7"/>
      <c r="SOB36" s="7"/>
      <c r="SOC36" s="7"/>
      <c r="SOD36" s="7"/>
      <c r="SOE36" s="7"/>
      <c r="SOF36" s="7"/>
      <c r="SOG36" s="7"/>
      <c r="SOH36" s="7"/>
      <c r="SOI36" s="7"/>
      <c r="SOJ36" s="7"/>
      <c r="SOK36" s="7"/>
      <c r="SOL36" s="7"/>
      <c r="SOM36" s="7"/>
      <c r="SON36" s="7"/>
      <c r="SOO36" s="7"/>
      <c r="SOP36" s="7"/>
      <c r="SOQ36" s="7"/>
      <c r="SOR36" s="7"/>
      <c r="SOS36" s="7"/>
      <c r="SOT36" s="7"/>
      <c r="SOU36" s="7"/>
      <c r="SOV36" s="7"/>
      <c r="SOW36" s="7"/>
      <c r="SOX36" s="7"/>
      <c r="SOY36" s="7"/>
      <c r="SOZ36" s="7"/>
      <c r="SPA36" s="7"/>
      <c r="SPB36" s="7"/>
      <c r="SPC36" s="7"/>
      <c r="SPD36" s="7"/>
      <c r="SPE36" s="7"/>
      <c r="SPF36" s="7"/>
      <c r="SPG36" s="7"/>
      <c r="SPH36" s="7"/>
      <c r="SPI36" s="7"/>
      <c r="SPJ36" s="7"/>
      <c r="SPK36" s="7"/>
      <c r="SPL36" s="7"/>
      <c r="SPM36" s="7"/>
      <c r="SPN36" s="7"/>
      <c r="SPO36" s="7"/>
      <c r="SPP36" s="7"/>
      <c r="SPQ36" s="7"/>
      <c r="SPR36" s="7"/>
      <c r="SPS36" s="7"/>
      <c r="SPT36" s="7"/>
      <c r="SPU36" s="7"/>
      <c r="SPV36" s="7"/>
      <c r="SPW36" s="7"/>
      <c r="SPX36" s="7"/>
      <c r="SPY36" s="7"/>
      <c r="SPZ36" s="7"/>
      <c r="SQA36" s="7"/>
      <c r="SQB36" s="7"/>
      <c r="SQC36" s="7"/>
      <c r="SQD36" s="7"/>
      <c r="SQE36" s="7"/>
      <c r="SQF36" s="7"/>
      <c r="SQG36" s="7"/>
      <c r="SQH36" s="7"/>
      <c r="SQI36" s="7"/>
      <c r="SQJ36" s="7"/>
      <c r="SQK36" s="7"/>
      <c r="SQL36" s="7"/>
      <c r="SQM36" s="7"/>
      <c r="SQN36" s="7"/>
      <c r="SQO36" s="7"/>
      <c r="SQP36" s="7"/>
      <c r="SQQ36" s="7"/>
      <c r="SQR36" s="7"/>
      <c r="SQS36" s="7"/>
      <c r="SQT36" s="7"/>
      <c r="SQU36" s="7"/>
      <c r="SQV36" s="7"/>
      <c r="SQW36" s="7"/>
      <c r="SQX36" s="7"/>
      <c r="SQY36" s="7"/>
      <c r="SQZ36" s="7"/>
      <c r="SRA36" s="7"/>
      <c r="SRB36" s="7"/>
      <c r="SRC36" s="7"/>
      <c r="SRD36" s="7"/>
      <c r="SRE36" s="7"/>
      <c r="SRF36" s="7"/>
      <c r="SRG36" s="7"/>
      <c r="SRH36" s="7"/>
      <c r="SRI36" s="7"/>
      <c r="SRJ36" s="7"/>
      <c r="SRK36" s="7"/>
      <c r="SRL36" s="7"/>
      <c r="SRM36" s="7"/>
      <c r="SRN36" s="7"/>
      <c r="SRO36" s="7"/>
      <c r="SRP36" s="7"/>
      <c r="SRQ36" s="7"/>
      <c r="SRR36" s="7"/>
      <c r="SRS36" s="7"/>
      <c r="SRT36" s="7"/>
      <c r="SRU36" s="7"/>
      <c r="SRV36" s="7"/>
      <c r="SRW36" s="7"/>
      <c r="SRX36" s="7"/>
      <c r="SRY36" s="7"/>
      <c r="SRZ36" s="7"/>
      <c r="SSA36" s="7"/>
      <c r="SSB36" s="7"/>
      <c r="SSC36" s="7"/>
      <c r="SSD36" s="7"/>
      <c r="SSE36" s="7"/>
      <c r="SSF36" s="7"/>
      <c r="SSG36" s="7"/>
      <c r="SSH36" s="7"/>
      <c r="SSI36" s="7"/>
      <c r="SSJ36" s="7"/>
      <c r="SSK36" s="7"/>
      <c r="SSL36" s="7"/>
      <c r="SSM36" s="7"/>
      <c r="SSN36" s="7"/>
      <c r="SSO36" s="7"/>
      <c r="SSP36" s="7"/>
      <c r="SSQ36" s="7"/>
      <c r="SSR36" s="7"/>
      <c r="SSS36" s="7"/>
      <c r="SST36" s="7"/>
      <c r="SSU36" s="7"/>
      <c r="SSV36" s="7"/>
      <c r="SSW36" s="7"/>
      <c r="SSX36" s="7"/>
      <c r="SSY36" s="7"/>
      <c r="SSZ36" s="7"/>
      <c r="STA36" s="7"/>
      <c r="STB36" s="7"/>
      <c r="STC36" s="7"/>
      <c r="STD36" s="7"/>
      <c r="STE36" s="7"/>
      <c r="STF36" s="7"/>
      <c r="STG36" s="7"/>
      <c r="STH36" s="7"/>
      <c r="STI36" s="7"/>
      <c r="STJ36" s="7"/>
      <c r="STK36" s="7"/>
      <c r="STL36" s="7"/>
      <c r="STM36" s="7"/>
      <c r="STN36" s="7"/>
      <c r="STO36" s="7"/>
      <c r="STP36" s="7"/>
      <c r="STQ36" s="7"/>
      <c r="STR36" s="7"/>
      <c r="STS36" s="7"/>
      <c r="STT36" s="7"/>
      <c r="STU36" s="7"/>
      <c r="STV36" s="7"/>
      <c r="STW36" s="7"/>
      <c r="STX36" s="7"/>
      <c r="STY36" s="7"/>
      <c r="STZ36" s="7"/>
      <c r="SUA36" s="7"/>
      <c r="SUB36" s="7"/>
      <c r="SUC36" s="7"/>
      <c r="SUD36" s="7"/>
      <c r="SUE36" s="7"/>
      <c r="SUF36" s="7"/>
      <c r="SUG36" s="7"/>
      <c r="SUH36" s="7"/>
      <c r="SUI36" s="7"/>
      <c r="SUJ36" s="7"/>
      <c r="SUK36" s="7"/>
      <c r="SUL36" s="7"/>
      <c r="SUM36" s="7"/>
      <c r="SUN36" s="7"/>
      <c r="SUO36" s="7"/>
      <c r="SUP36" s="7"/>
      <c r="SUQ36" s="7"/>
      <c r="SUR36" s="7"/>
      <c r="SUS36" s="7"/>
      <c r="SUT36" s="7"/>
      <c r="SUU36" s="7"/>
      <c r="SUV36" s="7"/>
      <c r="SUW36" s="7"/>
      <c r="SUX36" s="7"/>
      <c r="SUY36" s="7"/>
      <c r="SUZ36" s="7"/>
      <c r="SVA36" s="7"/>
      <c r="SVB36" s="7"/>
      <c r="SVC36" s="7"/>
      <c r="SVD36" s="7"/>
      <c r="SVE36" s="7"/>
      <c r="SVF36" s="7"/>
      <c r="SVG36" s="7"/>
      <c r="SVH36" s="7"/>
      <c r="SVI36" s="7"/>
      <c r="SVJ36" s="7"/>
      <c r="SVK36" s="7"/>
      <c r="SVL36" s="7"/>
      <c r="SVM36" s="7"/>
      <c r="SVN36" s="7"/>
      <c r="SVO36" s="7"/>
      <c r="SVP36" s="7"/>
      <c r="SVQ36" s="7"/>
      <c r="SVR36" s="7"/>
      <c r="SVS36" s="7"/>
      <c r="SVT36" s="7"/>
      <c r="SVU36" s="7"/>
      <c r="SVV36" s="7"/>
      <c r="SVW36" s="7"/>
      <c r="SVX36" s="7"/>
      <c r="SVY36" s="7"/>
      <c r="SVZ36" s="7"/>
      <c r="SWA36" s="7"/>
      <c r="SWB36" s="7"/>
      <c r="SWC36" s="7"/>
      <c r="SWD36" s="7"/>
      <c r="SWE36" s="7"/>
      <c r="SWF36" s="7"/>
      <c r="SWG36" s="7"/>
      <c r="SWH36" s="7"/>
      <c r="SWI36" s="7"/>
      <c r="SWJ36" s="7"/>
      <c r="SWK36" s="7"/>
      <c r="SWL36" s="7"/>
      <c r="SWM36" s="7"/>
      <c r="SWN36" s="7"/>
      <c r="SWO36" s="7"/>
      <c r="SWP36" s="7"/>
      <c r="SWQ36" s="7"/>
      <c r="SWR36" s="7"/>
      <c r="SWS36" s="7"/>
      <c r="SWT36" s="7"/>
      <c r="SWU36" s="7"/>
      <c r="SWV36" s="7"/>
      <c r="SWW36" s="7"/>
      <c r="SWX36" s="7"/>
      <c r="SWY36" s="7"/>
      <c r="SWZ36" s="7"/>
      <c r="SXA36" s="7"/>
      <c r="SXB36" s="7"/>
      <c r="SXC36" s="7"/>
      <c r="SXD36" s="7"/>
      <c r="SXE36" s="7"/>
      <c r="SXF36" s="7"/>
      <c r="SXG36" s="7"/>
      <c r="SXH36" s="7"/>
      <c r="SXI36" s="7"/>
      <c r="SXJ36" s="7"/>
      <c r="SXK36" s="7"/>
      <c r="SXL36" s="7"/>
      <c r="SXM36" s="7"/>
      <c r="SXN36" s="7"/>
      <c r="SXO36" s="7"/>
      <c r="SXP36" s="7"/>
      <c r="SXQ36" s="7"/>
      <c r="SXR36" s="7"/>
      <c r="SXS36" s="7"/>
      <c r="SXT36" s="7"/>
      <c r="SXU36" s="7"/>
      <c r="SXV36" s="7"/>
      <c r="SXW36" s="7"/>
      <c r="SXX36" s="7"/>
      <c r="SXY36" s="7"/>
      <c r="SXZ36" s="7"/>
      <c r="SYA36" s="7"/>
      <c r="SYB36" s="7"/>
      <c r="SYC36" s="7"/>
      <c r="SYD36" s="7"/>
      <c r="SYE36" s="7"/>
      <c r="SYF36" s="7"/>
      <c r="SYG36" s="7"/>
      <c r="SYH36" s="7"/>
      <c r="SYI36" s="7"/>
      <c r="SYJ36" s="7"/>
      <c r="SYK36" s="7"/>
      <c r="SYL36" s="7"/>
      <c r="SYM36" s="7"/>
      <c r="SYN36" s="7"/>
      <c r="SYO36" s="7"/>
      <c r="SYP36" s="7"/>
      <c r="SYQ36" s="7"/>
      <c r="SYR36" s="7"/>
      <c r="SYS36" s="7"/>
      <c r="SYT36" s="7"/>
      <c r="SYU36" s="7"/>
      <c r="SYV36" s="7"/>
      <c r="SYW36" s="7"/>
      <c r="SYX36" s="7"/>
      <c r="SYY36" s="7"/>
      <c r="SYZ36" s="7"/>
      <c r="SZA36" s="7"/>
      <c r="SZB36" s="7"/>
      <c r="SZC36" s="7"/>
      <c r="SZD36" s="7"/>
      <c r="SZE36" s="7"/>
      <c r="SZF36" s="7"/>
      <c r="SZG36" s="7"/>
      <c r="SZH36" s="7"/>
      <c r="SZI36" s="7"/>
      <c r="SZJ36" s="7"/>
      <c r="SZK36" s="7"/>
      <c r="SZL36" s="7"/>
      <c r="SZM36" s="7"/>
      <c r="SZN36" s="7"/>
      <c r="SZO36" s="7"/>
      <c r="SZP36" s="7"/>
      <c r="SZQ36" s="7"/>
      <c r="SZR36" s="7"/>
      <c r="SZS36" s="7"/>
      <c r="SZT36" s="7"/>
      <c r="SZU36" s="7"/>
      <c r="SZV36" s="7"/>
      <c r="SZW36" s="7"/>
      <c r="SZX36" s="7"/>
      <c r="SZY36" s="7"/>
      <c r="SZZ36" s="7"/>
      <c r="TAA36" s="7"/>
      <c r="TAB36" s="7"/>
      <c r="TAC36" s="7"/>
      <c r="TAD36" s="7"/>
      <c r="TAE36" s="7"/>
      <c r="TAF36" s="7"/>
      <c r="TAG36" s="7"/>
      <c r="TAH36" s="7"/>
      <c r="TAI36" s="7"/>
      <c r="TAJ36" s="7"/>
      <c r="TAK36" s="7"/>
      <c r="TAL36" s="7"/>
      <c r="TAM36" s="7"/>
      <c r="TAN36" s="7"/>
      <c r="TAO36" s="7"/>
      <c r="TAP36" s="7"/>
      <c r="TAQ36" s="7"/>
      <c r="TAR36" s="7"/>
      <c r="TAS36" s="7"/>
      <c r="TAT36" s="7"/>
      <c r="TAU36" s="7"/>
      <c r="TAV36" s="7"/>
      <c r="TAW36" s="7"/>
      <c r="TAX36" s="7"/>
      <c r="TAY36" s="7"/>
      <c r="TAZ36" s="7"/>
      <c r="TBA36" s="7"/>
      <c r="TBB36" s="7"/>
      <c r="TBC36" s="7"/>
      <c r="TBD36" s="7"/>
      <c r="TBE36" s="7"/>
      <c r="TBF36" s="7"/>
      <c r="TBG36" s="7"/>
      <c r="TBH36" s="7"/>
      <c r="TBI36" s="7"/>
      <c r="TBJ36" s="7"/>
      <c r="TBK36" s="7"/>
      <c r="TBL36" s="7"/>
      <c r="TBM36" s="7"/>
      <c r="TBN36" s="7"/>
      <c r="TBO36" s="7"/>
      <c r="TBP36" s="7"/>
      <c r="TBQ36" s="7"/>
      <c r="TBR36" s="7"/>
      <c r="TBS36" s="7"/>
      <c r="TBT36" s="7"/>
      <c r="TBU36" s="7"/>
      <c r="TBV36" s="7"/>
      <c r="TBW36" s="7"/>
      <c r="TBX36" s="7"/>
      <c r="TBY36" s="7"/>
      <c r="TBZ36" s="7"/>
      <c r="TCA36" s="7"/>
      <c r="TCB36" s="7"/>
      <c r="TCC36" s="7"/>
      <c r="TCD36" s="7"/>
      <c r="TCE36" s="7"/>
      <c r="TCF36" s="7"/>
      <c r="TCG36" s="7"/>
      <c r="TCH36" s="7"/>
      <c r="TCI36" s="7"/>
      <c r="TCJ36" s="7"/>
      <c r="TCK36" s="7"/>
      <c r="TCL36" s="7"/>
      <c r="TCM36" s="7"/>
      <c r="TCN36" s="7"/>
      <c r="TCO36" s="7"/>
      <c r="TCP36" s="7"/>
      <c r="TCQ36" s="7"/>
      <c r="TCR36" s="7"/>
      <c r="TCS36" s="7"/>
      <c r="TCT36" s="7"/>
      <c r="TCU36" s="7"/>
      <c r="TCV36" s="7"/>
      <c r="TCW36" s="7"/>
      <c r="TCX36" s="7"/>
      <c r="TCY36" s="7"/>
      <c r="TCZ36" s="7"/>
      <c r="TDA36" s="7"/>
      <c r="TDB36" s="7"/>
      <c r="TDC36" s="7"/>
      <c r="TDD36" s="7"/>
      <c r="TDE36" s="7"/>
      <c r="TDF36" s="7"/>
      <c r="TDG36" s="7"/>
      <c r="TDH36" s="7"/>
      <c r="TDI36" s="7"/>
      <c r="TDJ36" s="7"/>
      <c r="TDK36" s="7"/>
      <c r="TDL36" s="7"/>
      <c r="TDM36" s="7"/>
      <c r="TDN36" s="7"/>
      <c r="TDO36" s="7"/>
      <c r="TDP36" s="7"/>
      <c r="TDQ36" s="7"/>
      <c r="TDR36" s="7"/>
      <c r="TDS36" s="7"/>
      <c r="TDT36" s="7"/>
      <c r="TDU36" s="7"/>
      <c r="TDV36" s="7"/>
      <c r="TDW36" s="7"/>
      <c r="TDX36" s="7"/>
      <c r="TDY36" s="7"/>
      <c r="TDZ36" s="7"/>
      <c r="TEA36" s="7"/>
      <c r="TEB36" s="7"/>
      <c r="TEC36" s="7"/>
      <c r="TED36" s="7"/>
      <c r="TEE36" s="7"/>
      <c r="TEF36" s="7"/>
      <c r="TEG36" s="7"/>
      <c r="TEH36" s="7"/>
      <c r="TEI36" s="7"/>
      <c r="TEJ36" s="7"/>
      <c r="TEK36" s="7"/>
      <c r="TEL36" s="7"/>
      <c r="TEM36" s="7"/>
      <c r="TEN36" s="7"/>
      <c r="TEO36" s="7"/>
      <c r="TEP36" s="7"/>
      <c r="TEQ36" s="7"/>
      <c r="TER36" s="7"/>
      <c r="TES36" s="7"/>
      <c r="TET36" s="7"/>
      <c r="TEU36" s="7"/>
      <c r="TEV36" s="7"/>
      <c r="TEW36" s="7"/>
      <c r="TEX36" s="7"/>
      <c r="TEY36" s="7"/>
      <c r="TEZ36" s="7"/>
      <c r="TFA36" s="7"/>
      <c r="TFB36" s="7"/>
      <c r="TFC36" s="7"/>
      <c r="TFD36" s="7"/>
      <c r="TFE36" s="7"/>
      <c r="TFF36" s="7"/>
      <c r="TFG36" s="7"/>
      <c r="TFH36" s="7"/>
      <c r="TFI36" s="7"/>
      <c r="TFJ36" s="7"/>
      <c r="TFK36" s="7"/>
      <c r="TFL36" s="7"/>
      <c r="TFM36" s="7"/>
      <c r="TFN36" s="7"/>
      <c r="TFO36" s="7"/>
      <c r="TFP36" s="7"/>
      <c r="TFQ36" s="7"/>
      <c r="TFR36" s="7"/>
      <c r="TFS36" s="7"/>
      <c r="TFT36" s="7"/>
      <c r="TFU36" s="7"/>
      <c r="TFV36" s="7"/>
      <c r="TFW36" s="7"/>
      <c r="TFX36" s="7"/>
      <c r="TFY36" s="7"/>
      <c r="TFZ36" s="7"/>
      <c r="TGA36" s="7"/>
      <c r="TGB36" s="7"/>
      <c r="TGC36" s="7"/>
      <c r="TGD36" s="7"/>
      <c r="TGE36" s="7"/>
      <c r="TGF36" s="7"/>
      <c r="TGG36" s="7"/>
      <c r="TGH36" s="7"/>
      <c r="TGI36" s="7"/>
      <c r="TGJ36" s="7"/>
      <c r="TGK36" s="7"/>
      <c r="TGL36" s="7"/>
      <c r="TGM36" s="7"/>
      <c r="TGN36" s="7"/>
      <c r="TGO36" s="7"/>
      <c r="TGP36" s="7"/>
      <c r="TGQ36" s="7"/>
      <c r="TGR36" s="7"/>
      <c r="TGS36" s="7"/>
      <c r="TGT36" s="7"/>
      <c r="TGU36" s="7"/>
      <c r="TGV36" s="7"/>
      <c r="TGW36" s="7"/>
      <c r="TGX36" s="7"/>
      <c r="TGY36" s="7"/>
      <c r="TGZ36" s="7"/>
      <c r="THA36" s="7"/>
      <c r="THB36" s="7"/>
      <c r="THC36" s="7"/>
      <c r="THD36" s="7"/>
      <c r="THE36" s="7"/>
      <c r="THF36" s="7"/>
      <c r="THG36" s="7"/>
      <c r="THH36" s="7"/>
      <c r="THI36" s="7"/>
      <c r="THJ36" s="7"/>
      <c r="THK36" s="7"/>
      <c r="THL36" s="7"/>
      <c r="THM36" s="7"/>
      <c r="THN36" s="7"/>
      <c r="THO36" s="7"/>
      <c r="THP36" s="7"/>
      <c r="THQ36" s="7"/>
      <c r="THR36" s="7"/>
      <c r="THS36" s="7"/>
      <c r="THT36" s="7"/>
      <c r="THU36" s="7"/>
      <c r="THV36" s="7"/>
      <c r="THW36" s="7"/>
      <c r="THX36" s="7"/>
      <c r="THY36" s="7"/>
      <c r="THZ36" s="7"/>
      <c r="TIA36" s="7"/>
      <c r="TIB36" s="7"/>
      <c r="TIC36" s="7"/>
      <c r="TID36" s="7"/>
      <c r="TIE36" s="7"/>
      <c r="TIF36" s="7"/>
      <c r="TIG36" s="7"/>
      <c r="TIH36" s="7"/>
      <c r="TII36" s="7"/>
      <c r="TIJ36" s="7"/>
      <c r="TIK36" s="7"/>
      <c r="TIL36" s="7"/>
      <c r="TIM36" s="7"/>
      <c r="TIN36" s="7"/>
      <c r="TIO36" s="7"/>
      <c r="TIP36" s="7"/>
      <c r="TIQ36" s="7"/>
      <c r="TIR36" s="7"/>
      <c r="TIS36" s="7"/>
      <c r="TIT36" s="7"/>
      <c r="TIU36" s="7"/>
      <c r="TIV36" s="7"/>
      <c r="TIW36" s="7"/>
      <c r="TIX36" s="7"/>
      <c r="TIY36" s="7"/>
      <c r="TIZ36" s="7"/>
      <c r="TJA36" s="7"/>
      <c r="TJB36" s="7"/>
      <c r="TJC36" s="7"/>
      <c r="TJD36" s="7"/>
      <c r="TJE36" s="7"/>
      <c r="TJF36" s="7"/>
      <c r="TJG36" s="7"/>
      <c r="TJH36" s="7"/>
      <c r="TJI36" s="7"/>
      <c r="TJJ36" s="7"/>
      <c r="TJK36" s="7"/>
      <c r="TJL36" s="7"/>
      <c r="TJM36" s="7"/>
      <c r="TJN36" s="7"/>
      <c r="TJO36" s="7"/>
      <c r="TJP36" s="7"/>
      <c r="TJQ36" s="7"/>
      <c r="TJR36" s="7"/>
      <c r="TJS36" s="7"/>
      <c r="TJT36" s="7"/>
      <c r="TJU36" s="7"/>
      <c r="TJV36" s="7"/>
      <c r="TJW36" s="7"/>
      <c r="TJX36" s="7"/>
      <c r="TJY36" s="7"/>
      <c r="TJZ36" s="7"/>
      <c r="TKA36" s="7"/>
      <c r="TKB36" s="7"/>
      <c r="TKC36" s="7"/>
      <c r="TKD36" s="7"/>
      <c r="TKE36" s="7"/>
      <c r="TKF36" s="7"/>
      <c r="TKG36" s="7"/>
      <c r="TKH36" s="7"/>
      <c r="TKI36" s="7"/>
      <c r="TKJ36" s="7"/>
      <c r="TKK36" s="7"/>
      <c r="TKL36" s="7"/>
      <c r="TKM36" s="7"/>
      <c r="TKN36" s="7"/>
      <c r="TKO36" s="7"/>
      <c r="TKP36" s="7"/>
      <c r="TKQ36" s="7"/>
      <c r="TKR36" s="7"/>
      <c r="TKS36" s="7"/>
      <c r="TKT36" s="7"/>
      <c r="TKU36" s="7"/>
      <c r="TKV36" s="7"/>
      <c r="TKW36" s="7"/>
      <c r="TKX36" s="7"/>
      <c r="TKY36" s="7"/>
      <c r="TKZ36" s="7"/>
      <c r="TLA36" s="7"/>
      <c r="TLB36" s="7"/>
      <c r="TLC36" s="7"/>
      <c r="TLD36" s="7"/>
      <c r="TLE36" s="7"/>
      <c r="TLF36" s="7"/>
      <c r="TLG36" s="7"/>
      <c r="TLH36" s="7"/>
      <c r="TLI36" s="7"/>
      <c r="TLJ36" s="7"/>
      <c r="TLK36" s="7"/>
      <c r="TLL36" s="7"/>
      <c r="TLM36" s="7"/>
      <c r="TLN36" s="7"/>
      <c r="TLO36" s="7"/>
      <c r="TLP36" s="7"/>
      <c r="TLQ36" s="7"/>
      <c r="TLR36" s="7"/>
      <c r="TLS36" s="7"/>
      <c r="TLT36" s="7"/>
      <c r="TLU36" s="7"/>
      <c r="TLV36" s="7"/>
      <c r="TLW36" s="7"/>
      <c r="TLX36" s="7"/>
      <c r="TLY36" s="7"/>
      <c r="TLZ36" s="7"/>
      <c r="TMA36" s="7"/>
      <c r="TMB36" s="7"/>
      <c r="TMC36" s="7"/>
      <c r="TMD36" s="7"/>
      <c r="TME36" s="7"/>
      <c r="TMF36" s="7"/>
      <c r="TMG36" s="7"/>
      <c r="TMH36" s="7"/>
      <c r="TMI36" s="7"/>
      <c r="TMJ36" s="7"/>
      <c r="TMK36" s="7"/>
      <c r="TML36" s="7"/>
      <c r="TMM36" s="7"/>
      <c r="TMN36" s="7"/>
      <c r="TMO36" s="7"/>
      <c r="TMP36" s="7"/>
      <c r="TMQ36" s="7"/>
      <c r="TMR36" s="7"/>
      <c r="TMS36" s="7"/>
      <c r="TMT36" s="7"/>
      <c r="TMU36" s="7"/>
      <c r="TMV36" s="7"/>
      <c r="TMW36" s="7"/>
      <c r="TMX36" s="7"/>
      <c r="TMY36" s="7"/>
      <c r="TMZ36" s="7"/>
      <c r="TNA36" s="7"/>
      <c r="TNB36" s="7"/>
      <c r="TNC36" s="7"/>
      <c r="TND36" s="7"/>
      <c r="TNE36" s="7"/>
      <c r="TNF36" s="7"/>
      <c r="TNG36" s="7"/>
      <c r="TNH36" s="7"/>
      <c r="TNI36" s="7"/>
      <c r="TNJ36" s="7"/>
      <c r="TNK36" s="7"/>
      <c r="TNL36" s="7"/>
      <c r="TNM36" s="7"/>
      <c r="TNN36" s="7"/>
      <c r="TNO36" s="7"/>
      <c r="TNP36" s="7"/>
      <c r="TNQ36" s="7"/>
      <c r="TNR36" s="7"/>
      <c r="TNS36" s="7"/>
      <c r="TNT36" s="7"/>
      <c r="TNU36" s="7"/>
      <c r="TNV36" s="7"/>
      <c r="TNW36" s="7"/>
      <c r="TNX36" s="7"/>
      <c r="TNY36" s="7"/>
      <c r="TNZ36" s="7"/>
      <c r="TOA36" s="7"/>
      <c r="TOB36" s="7"/>
      <c r="TOC36" s="7"/>
      <c r="TOD36" s="7"/>
      <c r="TOE36" s="7"/>
      <c r="TOF36" s="7"/>
      <c r="TOG36" s="7"/>
      <c r="TOH36" s="7"/>
      <c r="TOI36" s="7"/>
      <c r="TOJ36" s="7"/>
      <c r="TOK36" s="7"/>
      <c r="TOL36" s="7"/>
      <c r="TOM36" s="7"/>
      <c r="TON36" s="7"/>
      <c r="TOO36" s="7"/>
      <c r="TOP36" s="7"/>
      <c r="TOQ36" s="7"/>
      <c r="TOR36" s="7"/>
      <c r="TOS36" s="7"/>
      <c r="TOT36" s="7"/>
      <c r="TOU36" s="7"/>
      <c r="TOV36" s="7"/>
      <c r="TOW36" s="7"/>
      <c r="TOX36" s="7"/>
      <c r="TOY36" s="7"/>
      <c r="TOZ36" s="7"/>
      <c r="TPA36" s="7"/>
      <c r="TPB36" s="7"/>
      <c r="TPC36" s="7"/>
      <c r="TPD36" s="7"/>
      <c r="TPE36" s="7"/>
      <c r="TPF36" s="7"/>
      <c r="TPG36" s="7"/>
      <c r="TPH36" s="7"/>
      <c r="TPI36" s="7"/>
      <c r="TPJ36" s="7"/>
      <c r="TPK36" s="7"/>
      <c r="TPL36" s="7"/>
      <c r="TPM36" s="7"/>
      <c r="TPN36" s="7"/>
      <c r="TPO36" s="7"/>
      <c r="TPP36" s="7"/>
      <c r="TPQ36" s="7"/>
      <c r="TPR36" s="7"/>
      <c r="TPS36" s="7"/>
      <c r="TPT36" s="7"/>
      <c r="TPU36" s="7"/>
      <c r="TPV36" s="7"/>
      <c r="TPW36" s="7"/>
      <c r="TPX36" s="7"/>
      <c r="TPY36" s="7"/>
      <c r="TPZ36" s="7"/>
      <c r="TQA36" s="7"/>
      <c r="TQB36" s="7"/>
      <c r="TQC36" s="7"/>
      <c r="TQD36" s="7"/>
      <c r="TQE36" s="7"/>
      <c r="TQF36" s="7"/>
      <c r="TQG36" s="7"/>
      <c r="TQH36" s="7"/>
      <c r="TQI36" s="7"/>
      <c r="TQJ36" s="7"/>
      <c r="TQK36" s="7"/>
      <c r="TQL36" s="7"/>
      <c r="TQM36" s="7"/>
      <c r="TQN36" s="7"/>
      <c r="TQO36" s="7"/>
      <c r="TQP36" s="7"/>
      <c r="TQQ36" s="7"/>
      <c r="TQR36" s="7"/>
      <c r="TQS36" s="7"/>
      <c r="TQT36" s="7"/>
      <c r="TQU36" s="7"/>
      <c r="TQV36" s="7"/>
      <c r="TQW36" s="7"/>
      <c r="TQX36" s="7"/>
      <c r="TQY36" s="7"/>
      <c r="TQZ36" s="7"/>
      <c r="TRA36" s="7"/>
      <c r="TRB36" s="7"/>
      <c r="TRC36" s="7"/>
      <c r="TRD36" s="7"/>
      <c r="TRE36" s="7"/>
      <c r="TRF36" s="7"/>
      <c r="TRG36" s="7"/>
      <c r="TRH36" s="7"/>
      <c r="TRI36" s="7"/>
      <c r="TRJ36" s="7"/>
      <c r="TRK36" s="7"/>
      <c r="TRL36" s="7"/>
      <c r="TRM36" s="7"/>
      <c r="TRN36" s="7"/>
      <c r="TRO36" s="7"/>
      <c r="TRP36" s="7"/>
      <c r="TRQ36" s="7"/>
      <c r="TRR36" s="7"/>
      <c r="TRS36" s="7"/>
      <c r="TRT36" s="7"/>
      <c r="TRU36" s="7"/>
      <c r="TRV36" s="7"/>
      <c r="TRW36" s="7"/>
      <c r="TRX36" s="7"/>
      <c r="TRY36" s="7"/>
      <c r="TRZ36" s="7"/>
      <c r="TSA36" s="7"/>
      <c r="TSB36" s="7"/>
      <c r="TSC36" s="7"/>
      <c r="TSD36" s="7"/>
      <c r="TSE36" s="7"/>
      <c r="TSF36" s="7"/>
      <c r="TSG36" s="7"/>
      <c r="TSH36" s="7"/>
      <c r="TSI36" s="7"/>
      <c r="TSJ36" s="7"/>
      <c r="TSK36" s="7"/>
      <c r="TSL36" s="7"/>
      <c r="TSM36" s="7"/>
      <c r="TSN36" s="7"/>
      <c r="TSO36" s="7"/>
      <c r="TSP36" s="7"/>
      <c r="TSQ36" s="7"/>
      <c r="TSR36" s="7"/>
      <c r="TSS36" s="7"/>
      <c r="TST36" s="7"/>
      <c r="TSU36" s="7"/>
      <c r="TSV36" s="7"/>
      <c r="TSW36" s="7"/>
      <c r="TSX36" s="7"/>
      <c r="TSY36" s="7"/>
      <c r="TSZ36" s="7"/>
      <c r="TTA36" s="7"/>
      <c r="TTB36" s="7"/>
      <c r="TTC36" s="7"/>
      <c r="TTD36" s="7"/>
      <c r="TTE36" s="7"/>
      <c r="TTF36" s="7"/>
      <c r="TTG36" s="7"/>
      <c r="TTH36" s="7"/>
      <c r="TTI36" s="7"/>
      <c r="TTJ36" s="7"/>
      <c r="TTK36" s="7"/>
      <c r="TTL36" s="7"/>
      <c r="TTM36" s="7"/>
      <c r="TTN36" s="7"/>
      <c r="TTO36" s="7"/>
      <c r="TTP36" s="7"/>
      <c r="TTQ36" s="7"/>
      <c r="TTR36" s="7"/>
      <c r="TTS36" s="7"/>
      <c r="TTT36" s="7"/>
      <c r="TTU36" s="7"/>
      <c r="TTV36" s="7"/>
      <c r="TTW36" s="7"/>
      <c r="TTX36" s="7"/>
      <c r="TTY36" s="7"/>
      <c r="TTZ36" s="7"/>
      <c r="TUA36" s="7"/>
      <c r="TUB36" s="7"/>
      <c r="TUC36" s="7"/>
      <c r="TUD36" s="7"/>
      <c r="TUE36" s="7"/>
      <c r="TUF36" s="7"/>
      <c r="TUG36" s="7"/>
      <c r="TUH36" s="7"/>
      <c r="TUI36" s="7"/>
      <c r="TUJ36" s="7"/>
      <c r="TUK36" s="7"/>
      <c r="TUL36" s="7"/>
      <c r="TUM36" s="7"/>
      <c r="TUN36" s="7"/>
      <c r="TUO36" s="7"/>
      <c r="TUP36" s="7"/>
      <c r="TUQ36" s="7"/>
      <c r="TUR36" s="7"/>
      <c r="TUS36" s="7"/>
      <c r="TUT36" s="7"/>
      <c r="TUU36" s="7"/>
      <c r="TUV36" s="7"/>
      <c r="TUW36" s="7"/>
      <c r="TUX36" s="7"/>
      <c r="TUY36" s="7"/>
      <c r="TUZ36" s="7"/>
      <c r="TVA36" s="7"/>
      <c r="TVB36" s="7"/>
      <c r="TVC36" s="7"/>
      <c r="TVD36" s="7"/>
      <c r="TVE36" s="7"/>
      <c r="TVF36" s="7"/>
      <c r="TVG36" s="7"/>
      <c r="TVH36" s="7"/>
      <c r="TVI36" s="7"/>
      <c r="TVJ36" s="7"/>
      <c r="TVK36" s="7"/>
      <c r="TVL36" s="7"/>
      <c r="TVM36" s="7"/>
      <c r="TVN36" s="7"/>
      <c r="TVO36" s="7"/>
      <c r="TVP36" s="7"/>
      <c r="TVQ36" s="7"/>
      <c r="TVR36" s="7"/>
      <c r="TVS36" s="7"/>
      <c r="TVT36" s="7"/>
      <c r="TVU36" s="7"/>
      <c r="TVV36" s="7"/>
      <c r="TVW36" s="7"/>
      <c r="TVX36" s="7"/>
      <c r="TVY36" s="7"/>
      <c r="TVZ36" s="7"/>
      <c r="TWA36" s="7"/>
      <c r="TWB36" s="7"/>
      <c r="TWC36" s="7"/>
      <c r="TWD36" s="7"/>
      <c r="TWE36" s="7"/>
      <c r="TWF36" s="7"/>
      <c r="TWG36" s="7"/>
      <c r="TWH36" s="7"/>
      <c r="TWI36" s="7"/>
      <c r="TWJ36" s="7"/>
      <c r="TWK36" s="7"/>
      <c r="TWL36" s="7"/>
      <c r="TWM36" s="7"/>
      <c r="TWN36" s="7"/>
      <c r="TWO36" s="7"/>
      <c r="TWP36" s="7"/>
      <c r="TWQ36" s="7"/>
      <c r="TWR36" s="7"/>
      <c r="TWS36" s="7"/>
      <c r="TWT36" s="7"/>
      <c r="TWU36" s="7"/>
      <c r="TWV36" s="7"/>
      <c r="TWW36" s="7"/>
      <c r="TWX36" s="7"/>
      <c r="TWY36" s="7"/>
      <c r="TWZ36" s="7"/>
      <c r="TXA36" s="7"/>
      <c r="TXB36" s="7"/>
      <c r="TXC36" s="7"/>
      <c r="TXD36" s="7"/>
      <c r="TXE36" s="7"/>
      <c r="TXF36" s="7"/>
      <c r="TXG36" s="7"/>
      <c r="TXH36" s="7"/>
      <c r="TXI36" s="7"/>
      <c r="TXJ36" s="7"/>
      <c r="TXK36" s="7"/>
      <c r="TXL36" s="7"/>
      <c r="TXM36" s="7"/>
      <c r="TXN36" s="7"/>
      <c r="TXO36" s="7"/>
      <c r="TXP36" s="7"/>
      <c r="TXQ36" s="7"/>
      <c r="TXR36" s="7"/>
      <c r="TXS36" s="7"/>
      <c r="TXT36" s="7"/>
      <c r="TXU36" s="7"/>
      <c r="TXV36" s="7"/>
      <c r="TXW36" s="7"/>
      <c r="TXX36" s="7"/>
      <c r="TXY36" s="7"/>
      <c r="TXZ36" s="7"/>
      <c r="TYA36" s="7"/>
      <c r="TYB36" s="7"/>
      <c r="TYC36" s="7"/>
      <c r="TYD36" s="7"/>
      <c r="TYE36" s="7"/>
      <c r="TYF36" s="7"/>
      <c r="TYG36" s="7"/>
      <c r="TYH36" s="7"/>
      <c r="TYI36" s="7"/>
      <c r="TYJ36" s="7"/>
      <c r="TYK36" s="7"/>
      <c r="TYL36" s="7"/>
      <c r="TYM36" s="7"/>
      <c r="TYN36" s="7"/>
      <c r="TYO36" s="7"/>
      <c r="TYP36" s="7"/>
      <c r="TYQ36" s="7"/>
      <c r="TYR36" s="7"/>
      <c r="TYS36" s="7"/>
      <c r="TYT36" s="7"/>
      <c r="TYU36" s="7"/>
      <c r="TYV36" s="7"/>
      <c r="TYW36" s="7"/>
      <c r="TYX36" s="7"/>
      <c r="TYY36" s="7"/>
      <c r="TYZ36" s="7"/>
      <c r="TZA36" s="7"/>
      <c r="TZB36" s="7"/>
      <c r="TZC36" s="7"/>
      <c r="TZD36" s="7"/>
      <c r="TZE36" s="7"/>
      <c r="TZF36" s="7"/>
      <c r="TZG36" s="7"/>
      <c r="TZH36" s="7"/>
      <c r="TZI36" s="7"/>
      <c r="TZJ36" s="7"/>
      <c r="TZK36" s="7"/>
      <c r="TZL36" s="7"/>
      <c r="TZM36" s="7"/>
      <c r="TZN36" s="7"/>
      <c r="TZO36" s="7"/>
      <c r="TZP36" s="7"/>
      <c r="TZQ36" s="7"/>
      <c r="TZR36" s="7"/>
      <c r="TZS36" s="7"/>
      <c r="TZT36" s="7"/>
      <c r="TZU36" s="7"/>
      <c r="TZV36" s="7"/>
      <c r="TZW36" s="7"/>
      <c r="TZX36" s="7"/>
      <c r="TZY36" s="7"/>
      <c r="TZZ36" s="7"/>
      <c r="UAA36" s="7"/>
      <c r="UAB36" s="7"/>
      <c r="UAC36" s="7"/>
      <c r="UAD36" s="7"/>
      <c r="UAE36" s="7"/>
      <c r="UAF36" s="7"/>
      <c r="UAG36" s="7"/>
      <c r="UAH36" s="7"/>
      <c r="UAI36" s="7"/>
      <c r="UAJ36" s="7"/>
      <c r="UAK36" s="7"/>
      <c r="UAL36" s="7"/>
      <c r="UAM36" s="7"/>
      <c r="UAN36" s="7"/>
      <c r="UAO36" s="7"/>
      <c r="UAP36" s="7"/>
      <c r="UAQ36" s="7"/>
      <c r="UAR36" s="7"/>
      <c r="UAS36" s="7"/>
      <c r="UAT36" s="7"/>
      <c r="UAU36" s="7"/>
      <c r="UAV36" s="7"/>
      <c r="UAW36" s="7"/>
      <c r="UAX36" s="7"/>
      <c r="UAY36" s="7"/>
      <c r="UAZ36" s="7"/>
      <c r="UBA36" s="7"/>
      <c r="UBB36" s="7"/>
      <c r="UBC36" s="7"/>
      <c r="UBD36" s="7"/>
      <c r="UBE36" s="7"/>
      <c r="UBF36" s="7"/>
      <c r="UBG36" s="7"/>
      <c r="UBH36" s="7"/>
      <c r="UBI36" s="7"/>
      <c r="UBJ36" s="7"/>
      <c r="UBK36" s="7"/>
      <c r="UBL36" s="7"/>
      <c r="UBM36" s="7"/>
      <c r="UBN36" s="7"/>
      <c r="UBO36" s="7"/>
      <c r="UBP36" s="7"/>
      <c r="UBQ36" s="7"/>
      <c r="UBR36" s="7"/>
      <c r="UBS36" s="7"/>
      <c r="UBT36" s="7"/>
      <c r="UBU36" s="7"/>
      <c r="UBV36" s="7"/>
      <c r="UBW36" s="7"/>
      <c r="UBX36" s="7"/>
      <c r="UBY36" s="7"/>
      <c r="UBZ36" s="7"/>
      <c r="UCA36" s="7"/>
      <c r="UCB36" s="7"/>
      <c r="UCC36" s="7"/>
      <c r="UCD36" s="7"/>
      <c r="UCE36" s="7"/>
      <c r="UCF36" s="7"/>
      <c r="UCG36" s="7"/>
      <c r="UCH36" s="7"/>
      <c r="UCI36" s="7"/>
      <c r="UCJ36" s="7"/>
      <c r="UCK36" s="7"/>
      <c r="UCL36" s="7"/>
      <c r="UCM36" s="7"/>
      <c r="UCN36" s="7"/>
      <c r="UCO36" s="7"/>
      <c r="UCP36" s="7"/>
      <c r="UCQ36" s="7"/>
      <c r="UCR36" s="7"/>
      <c r="UCS36" s="7"/>
      <c r="UCT36" s="7"/>
      <c r="UCU36" s="7"/>
      <c r="UCV36" s="7"/>
      <c r="UCW36" s="7"/>
      <c r="UCX36" s="7"/>
      <c r="UCY36" s="7"/>
      <c r="UCZ36" s="7"/>
      <c r="UDA36" s="7"/>
      <c r="UDB36" s="7"/>
      <c r="UDC36" s="7"/>
      <c r="UDD36" s="7"/>
      <c r="UDE36" s="7"/>
      <c r="UDF36" s="7"/>
      <c r="UDG36" s="7"/>
      <c r="UDH36" s="7"/>
      <c r="UDI36" s="7"/>
      <c r="UDJ36" s="7"/>
      <c r="UDK36" s="7"/>
      <c r="UDL36" s="7"/>
      <c r="UDM36" s="7"/>
      <c r="UDN36" s="7"/>
      <c r="UDO36" s="7"/>
      <c r="UDP36" s="7"/>
      <c r="UDQ36" s="7"/>
      <c r="UDR36" s="7"/>
      <c r="UDS36" s="7"/>
      <c r="UDT36" s="7"/>
      <c r="UDU36" s="7"/>
      <c r="UDV36" s="7"/>
      <c r="UDW36" s="7"/>
      <c r="UDX36" s="7"/>
      <c r="UDY36" s="7"/>
      <c r="UDZ36" s="7"/>
      <c r="UEA36" s="7"/>
      <c r="UEB36" s="7"/>
      <c r="UEC36" s="7"/>
      <c r="UED36" s="7"/>
      <c r="UEE36" s="7"/>
      <c r="UEF36" s="7"/>
      <c r="UEG36" s="7"/>
      <c r="UEH36" s="7"/>
      <c r="UEI36" s="7"/>
      <c r="UEJ36" s="7"/>
      <c r="UEK36" s="7"/>
      <c r="UEL36" s="7"/>
      <c r="UEM36" s="7"/>
      <c r="UEN36" s="7"/>
      <c r="UEO36" s="7"/>
      <c r="UEP36" s="7"/>
      <c r="UEQ36" s="7"/>
      <c r="UER36" s="7"/>
      <c r="UES36" s="7"/>
      <c r="UET36" s="7"/>
      <c r="UEU36" s="7"/>
      <c r="UEV36" s="7"/>
      <c r="UEW36" s="7"/>
      <c r="UEX36" s="7"/>
      <c r="UEY36" s="7"/>
      <c r="UEZ36" s="7"/>
      <c r="UFA36" s="7"/>
      <c r="UFB36" s="7"/>
      <c r="UFC36" s="7"/>
      <c r="UFD36" s="7"/>
      <c r="UFE36" s="7"/>
      <c r="UFF36" s="7"/>
      <c r="UFG36" s="7"/>
      <c r="UFH36" s="7"/>
      <c r="UFI36" s="7"/>
      <c r="UFJ36" s="7"/>
      <c r="UFK36" s="7"/>
      <c r="UFL36" s="7"/>
      <c r="UFM36" s="7"/>
      <c r="UFN36" s="7"/>
      <c r="UFO36" s="7"/>
      <c r="UFP36" s="7"/>
      <c r="UFQ36" s="7"/>
      <c r="UFR36" s="7"/>
      <c r="UFS36" s="7"/>
      <c r="UFT36" s="7"/>
      <c r="UFU36" s="7"/>
      <c r="UFV36" s="7"/>
      <c r="UFW36" s="7"/>
      <c r="UFX36" s="7"/>
      <c r="UFY36" s="7"/>
      <c r="UFZ36" s="7"/>
      <c r="UGA36" s="7"/>
      <c r="UGB36" s="7"/>
      <c r="UGC36" s="7"/>
      <c r="UGD36" s="7"/>
      <c r="UGE36" s="7"/>
      <c r="UGF36" s="7"/>
      <c r="UGG36" s="7"/>
      <c r="UGH36" s="7"/>
      <c r="UGI36" s="7"/>
      <c r="UGJ36" s="7"/>
      <c r="UGK36" s="7"/>
      <c r="UGL36" s="7"/>
      <c r="UGM36" s="7"/>
      <c r="UGN36" s="7"/>
      <c r="UGO36" s="7"/>
      <c r="UGP36" s="7"/>
      <c r="UGQ36" s="7"/>
      <c r="UGR36" s="7"/>
      <c r="UGS36" s="7"/>
      <c r="UGT36" s="7"/>
      <c r="UGU36" s="7"/>
      <c r="UGV36" s="7"/>
      <c r="UGW36" s="7"/>
      <c r="UGX36" s="7"/>
      <c r="UGY36" s="7"/>
      <c r="UGZ36" s="7"/>
      <c r="UHA36" s="7"/>
      <c r="UHB36" s="7"/>
      <c r="UHC36" s="7"/>
      <c r="UHD36" s="7"/>
      <c r="UHE36" s="7"/>
      <c r="UHF36" s="7"/>
      <c r="UHG36" s="7"/>
      <c r="UHH36" s="7"/>
      <c r="UHI36" s="7"/>
      <c r="UHJ36" s="7"/>
      <c r="UHK36" s="7"/>
      <c r="UHL36" s="7"/>
      <c r="UHM36" s="7"/>
      <c r="UHN36" s="7"/>
      <c r="UHO36" s="7"/>
      <c r="UHP36" s="7"/>
      <c r="UHQ36" s="7"/>
      <c r="UHR36" s="7"/>
      <c r="UHS36" s="7"/>
      <c r="UHT36" s="7"/>
      <c r="UHU36" s="7"/>
      <c r="UHV36" s="7"/>
      <c r="UHW36" s="7"/>
      <c r="UHX36" s="7"/>
      <c r="UHY36" s="7"/>
      <c r="UHZ36" s="7"/>
      <c r="UIA36" s="7"/>
      <c r="UIB36" s="7"/>
      <c r="UIC36" s="7"/>
      <c r="UID36" s="7"/>
      <c r="UIE36" s="7"/>
      <c r="UIF36" s="7"/>
      <c r="UIG36" s="7"/>
      <c r="UIH36" s="7"/>
      <c r="UII36" s="7"/>
      <c r="UIJ36" s="7"/>
      <c r="UIK36" s="7"/>
      <c r="UIL36" s="7"/>
      <c r="UIM36" s="7"/>
      <c r="UIN36" s="7"/>
      <c r="UIO36" s="7"/>
      <c r="UIP36" s="7"/>
      <c r="UIQ36" s="7"/>
      <c r="UIR36" s="7"/>
      <c r="UIS36" s="7"/>
      <c r="UIT36" s="7"/>
      <c r="UIU36" s="7"/>
      <c r="UIV36" s="7"/>
      <c r="UIW36" s="7"/>
      <c r="UIX36" s="7"/>
      <c r="UIY36" s="7"/>
      <c r="UIZ36" s="7"/>
      <c r="UJA36" s="7"/>
      <c r="UJB36" s="7"/>
      <c r="UJC36" s="7"/>
      <c r="UJD36" s="7"/>
      <c r="UJE36" s="7"/>
      <c r="UJF36" s="7"/>
      <c r="UJG36" s="7"/>
      <c r="UJH36" s="7"/>
      <c r="UJI36" s="7"/>
      <c r="UJJ36" s="7"/>
      <c r="UJK36" s="7"/>
      <c r="UJL36" s="7"/>
      <c r="UJM36" s="7"/>
      <c r="UJN36" s="7"/>
      <c r="UJO36" s="7"/>
      <c r="UJP36" s="7"/>
      <c r="UJQ36" s="7"/>
      <c r="UJR36" s="7"/>
      <c r="UJS36" s="7"/>
      <c r="UJT36" s="7"/>
      <c r="UJU36" s="7"/>
      <c r="UJV36" s="7"/>
      <c r="UJW36" s="7"/>
      <c r="UJX36" s="7"/>
      <c r="UJY36" s="7"/>
      <c r="UJZ36" s="7"/>
      <c r="UKA36" s="7"/>
      <c r="UKB36" s="7"/>
      <c r="UKC36" s="7"/>
      <c r="UKD36" s="7"/>
      <c r="UKE36" s="7"/>
      <c r="UKF36" s="7"/>
      <c r="UKG36" s="7"/>
      <c r="UKH36" s="7"/>
      <c r="UKI36" s="7"/>
      <c r="UKJ36" s="7"/>
      <c r="UKK36" s="7"/>
      <c r="UKL36" s="7"/>
      <c r="UKM36" s="7"/>
      <c r="UKN36" s="7"/>
      <c r="UKO36" s="7"/>
      <c r="UKP36" s="7"/>
      <c r="UKQ36" s="7"/>
      <c r="UKR36" s="7"/>
      <c r="UKS36" s="7"/>
      <c r="UKT36" s="7"/>
      <c r="UKU36" s="7"/>
      <c r="UKV36" s="7"/>
      <c r="UKW36" s="7"/>
      <c r="UKX36" s="7"/>
      <c r="UKY36" s="7"/>
      <c r="UKZ36" s="7"/>
      <c r="ULA36" s="7"/>
      <c r="ULB36" s="7"/>
      <c r="ULC36" s="7"/>
      <c r="ULD36" s="7"/>
      <c r="ULE36" s="7"/>
      <c r="ULF36" s="7"/>
      <c r="ULG36" s="7"/>
      <c r="ULH36" s="7"/>
      <c r="ULI36" s="7"/>
      <c r="ULJ36" s="7"/>
      <c r="ULK36" s="7"/>
      <c r="ULL36" s="7"/>
      <c r="ULM36" s="7"/>
      <c r="ULN36" s="7"/>
      <c r="ULO36" s="7"/>
      <c r="ULP36" s="7"/>
      <c r="ULQ36" s="7"/>
      <c r="ULR36" s="7"/>
      <c r="ULS36" s="7"/>
      <c r="ULT36" s="7"/>
      <c r="ULU36" s="7"/>
      <c r="ULV36" s="7"/>
      <c r="ULW36" s="7"/>
      <c r="ULX36" s="7"/>
      <c r="ULY36" s="7"/>
      <c r="ULZ36" s="7"/>
      <c r="UMA36" s="7"/>
      <c r="UMB36" s="7"/>
      <c r="UMC36" s="7"/>
      <c r="UMD36" s="7"/>
      <c r="UME36" s="7"/>
      <c r="UMF36" s="7"/>
      <c r="UMG36" s="7"/>
      <c r="UMH36" s="7"/>
      <c r="UMI36" s="7"/>
      <c r="UMJ36" s="7"/>
      <c r="UMK36" s="7"/>
      <c r="UML36" s="7"/>
      <c r="UMM36" s="7"/>
      <c r="UMN36" s="7"/>
      <c r="UMO36" s="7"/>
      <c r="UMP36" s="7"/>
      <c r="UMQ36" s="7"/>
      <c r="UMR36" s="7"/>
      <c r="UMS36" s="7"/>
      <c r="UMT36" s="7"/>
      <c r="UMU36" s="7"/>
      <c r="UMV36" s="7"/>
      <c r="UMW36" s="7"/>
      <c r="UMX36" s="7"/>
      <c r="UMY36" s="7"/>
      <c r="UMZ36" s="7"/>
      <c r="UNA36" s="7"/>
      <c r="UNB36" s="7"/>
      <c r="UNC36" s="7"/>
      <c r="UND36" s="7"/>
      <c r="UNE36" s="7"/>
      <c r="UNF36" s="7"/>
      <c r="UNG36" s="7"/>
      <c r="UNH36" s="7"/>
      <c r="UNI36" s="7"/>
      <c r="UNJ36" s="7"/>
      <c r="UNK36" s="7"/>
      <c r="UNL36" s="7"/>
      <c r="UNM36" s="7"/>
      <c r="UNN36" s="7"/>
      <c r="UNO36" s="7"/>
      <c r="UNP36" s="7"/>
      <c r="UNQ36" s="7"/>
      <c r="UNR36" s="7"/>
      <c r="UNS36" s="7"/>
      <c r="UNT36" s="7"/>
      <c r="UNU36" s="7"/>
      <c r="UNV36" s="7"/>
      <c r="UNW36" s="7"/>
      <c r="UNX36" s="7"/>
      <c r="UNY36" s="7"/>
      <c r="UNZ36" s="7"/>
      <c r="UOA36" s="7"/>
      <c r="UOB36" s="7"/>
      <c r="UOC36" s="7"/>
      <c r="UOD36" s="7"/>
      <c r="UOE36" s="7"/>
      <c r="UOF36" s="7"/>
      <c r="UOG36" s="7"/>
      <c r="UOH36" s="7"/>
      <c r="UOI36" s="7"/>
      <c r="UOJ36" s="7"/>
      <c r="UOK36" s="7"/>
      <c r="UOL36" s="7"/>
      <c r="UOM36" s="7"/>
      <c r="UON36" s="7"/>
      <c r="UOO36" s="7"/>
      <c r="UOP36" s="7"/>
      <c r="UOQ36" s="7"/>
      <c r="UOR36" s="7"/>
      <c r="UOS36" s="7"/>
      <c r="UOT36" s="7"/>
      <c r="UOU36" s="7"/>
      <c r="UOV36" s="7"/>
      <c r="UOW36" s="7"/>
      <c r="UOX36" s="7"/>
      <c r="UOY36" s="7"/>
      <c r="UOZ36" s="7"/>
      <c r="UPA36" s="7"/>
      <c r="UPB36" s="7"/>
      <c r="UPC36" s="7"/>
      <c r="UPD36" s="7"/>
      <c r="UPE36" s="7"/>
      <c r="UPF36" s="7"/>
      <c r="UPG36" s="7"/>
      <c r="UPH36" s="7"/>
      <c r="UPI36" s="7"/>
      <c r="UPJ36" s="7"/>
      <c r="UPK36" s="7"/>
      <c r="UPL36" s="7"/>
      <c r="UPM36" s="7"/>
      <c r="UPN36" s="7"/>
      <c r="UPO36" s="7"/>
      <c r="UPP36" s="7"/>
      <c r="UPQ36" s="7"/>
      <c r="UPR36" s="7"/>
      <c r="UPS36" s="7"/>
      <c r="UPT36" s="7"/>
      <c r="UPU36" s="7"/>
      <c r="UPV36" s="7"/>
      <c r="UPW36" s="7"/>
      <c r="UPX36" s="7"/>
      <c r="UPY36" s="7"/>
      <c r="UPZ36" s="7"/>
      <c r="UQA36" s="7"/>
      <c r="UQB36" s="7"/>
      <c r="UQC36" s="7"/>
      <c r="UQD36" s="7"/>
      <c r="UQE36" s="7"/>
      <c r="UQF36" s="7"/>
      <c r="UQG36" s="7"/>
      <c r="UQH36" s="7"/>
      <c r="UQI36" s="7"/>
      <c r="UQJ36" s="7"/>
      <c r="UQK36" s="7"/>
      <c r="UQL36" s="7"/>
      <c r="UQM36" s="7"/>
      <c r="UQN36" s="7"/>
      <c r="UQO36" s="7"/>
      <c r="UQP36" s="7"/>
      <c r="UQQ36" s="7"/>
      <c r="UQR36" s="7"/>
      <c r="UQS36" s="7"/>
      <c r="UQT36" s="7"/>
      <c r="UQU36" s="7"/>
      <c r="UQV36" s="7"/>
      <c r="UQW36" s="7"/>
      <c r="UQX36" s="7"/>
      <c r="UQY36" s="7"/>
      <c r="UQZ36" s="7"/>
      <c r="URA36" s="7"/>
      <c r="URB36" s="7"/>
      <c r="URC36" s="7"/>
      <c r="URD36" s="7"/>
      <c r="URE36" s="7"/>
      <c r="URF36" s="7"/>
      <c r="URG36" s="7"/>
      <c r="URH36" s="7"/>
      <c r="URI36" s="7"/>
      <c r="URJ36" s="7"/>
      <c r="URK36" s="7"/>
      <c r="URL36" s="7"/>
      <c r="URM36" s="7"/>
      <c r="URN36" s="7"/>
      <c r="URO36" s="7"/>
      <c r="URP36" s="7"/>
      <c r="URQ36" s="7"/>
      <c r="URR36" s="7"/>
      <c r="URS36" s="7"/>
      <c r="URT36" s="7"/>
      <c r="URU36" s="7"/>
      <c r="URV36" s="7"/>
      <c r="URW36" s="7"/>
      <c r="URX36" s="7"/>
      <c r="URY36" s="7"/>
      <c r="URZ36" s="7"/>
      <c r="USA36" s="7"/>
      <c r="USB36" s="7"/>
      <c r="USC36" s="7"/>
      <c r="USD36" s="7"/>
      <c r="USE36" s="7"/>
      <c r="USF36" s="7"/>
      <c r="USG36" s="7"/>
      <c r="USH36" s="7"/>
      <c r="USI36" s="7"/>
      <c r="USJ36" s="7"/>
      <c r="USK36" s="7"/>
      <c r="USL36" s="7"/>
      <c r="USM36" s="7"/>
      <c r="USN36" s="7"/>
      <c r="USO36" s="7"/>
      <c r="USP36" s="7"/>
      <c r="USQ36" s="7"/>
      <c r="USR36" s="7"/>
      <c r="USS36" s="7"/>
      <c r="UST36" s="7"/>
      <c r="USU36" s="7"/>
      <c r="USV36" s="7"/>
      <c r="USW36" s="7"/>
      <c r="USX36" s="7"/>
      <c r="USY36" s="7"/>
      <c r="USZ36" s="7"/>
      <c r="UTA36" s="7"/>
      <c r="UTB36" s="7"/>
      <c r="UTC36" s="7"/>
      <c r="UTD36" s="7"/>
      <c r="UTE36" s="7"/>
      <c r="UTF36" s="7"/>
      <c r="UTG36" s="7"/>
      <c r="UTH36" s="7"/>
      <c r="UTI36" s="7"/>
      <c r="UTJ36" s="7"/>
      <c r="UTK36" s="7"/>
      <c r="UTL36" s="7"/>
      <c r="UTM36" s="7"/>
      <c r="UTN36" s="7"/>
      <c r="UTO36" s="7"/>
      <c r="UTP36" s="7"/>
      <c r="UTQ36" s="7"/>
      <c r="UTR36" s="7"/>
      <c r="UTS36" s="7"/>
      <c r="UTT36" s="7"/>
      <c r="UTU36" s="7"/>
      <c r="UTV36" s="7"/>
      <c r="UTW36" s="7"/>
      <c r="UTX36" s="7"/>
      <c r="UTY36" s="7"/>
      <c r="UTZ36" s="7"/>
      <c r="UUA36" s="7"/>
      <c r="UUB36" s="7"/>
      <c r="UUC36" s="7"/>
      <c r="UUD36" s="7"/>
      <c r="UUE36" s="7"/>
      <c r="UUF36" s="7"/>
      <c r="UUG36" s="7"/>
      <c r="UUH36" s="7"/>
      <c r="UUI36" s="7"/>
      <c r="UUJ36" s="7"/>
      <c r="UUK36" s="7"/>
      <c r="UUL36" s="7"/>
      <c r="UUM36" s="7"/>
      <c r="UUN36" s="7"/>
      <c r="UUO36" s="7"/>
      <c r="UUP36" s="7"/>
      <c r="UUQ36" s="7"/>
      <c r="UUR36" s="7"/>
      <c r="UUS36" s="7"/>
      <c r="UUT36" s="7"/>
      <c r="UUU36" s="7"/>
      <c r="UUV36" s="7"/>
      <c r="UUW36" s="7"/>
      <c r="UUX36" s="7"/>
      <c r="UUY36" s="7"/>
      <c r="UUZ36" s="7"/>
      <c r="UVA36" s="7"/>
      <c r="UVB36" s="7"/>
      <c r="UVC36" s="7"/>
      <c r="UVD36" s="7"/>
      <c r="UVE36" s="7"/>
      <c r="UVF36" s="7"/>
      <c r="UVG36" s="7"/>
      <c r="UVH36" s="7"/>
      <c r="UVI36" s="7"/>
      <c r="UVJ36" s="7"/>
      <c r="UVK36" s="7"/>
      <c r="UVL36" s="7"/>
      <c r="UVM36" s="7"/>
      <c r="UVN36" s="7"/>
      <c r="UVO36" s="7"/>
      <c r="UVP36" s="7"/>
      <c r="UVQ36" s="7"/>
      <c r="UVR36" s="7"/>
      <c r="UVS36" s="7"/>
      <c r="UVT36" s="7"/>
      <c r="UVU36" s="7"/>
      <c r="UVV36" s="7"/>
      <c r="UVW36" s="7"/>
      <c r="UVX36" s="7"/>
      <c r="UVY36" s="7"/>
      <c r="UVZ36" s="7"/>
      <c r="UWA36" s="7"/>
      <c r="UWB36" s="7"/>
      <c r="UWC36" s="7"/>
      <c r="UWD36" s="7"/>
      <c r="UWE36" s="7"/>
      <c r="UWF36" s="7"/>
      <c r="UWG36" s="7"/>
      <c r="UWH36" s="7"/>
      <c r="UWI36" s="7"/>
      <c r="UWJ36" s="7"/>
      <c r="UWK36" s="7"/>
      <c r="UWL36" s="7"/>
      <c r="UWM36" s="7"/>
      <c r="UWN36" s="7"/>
      <c r="UWO36" s="7"/>
      <c r="UWP36" s="7"/>
      <c r="UWQ36" s="7"/>
      <c r="UWR36" s="7"/>
      <c r="UWS36" s="7"/>
      <c r="UWT36" s="7"/>
      <c r="UWU36" s="7"/>
      <c r="UWV36" s="7"/>
      <c r="UWW36" s="7"/>
      <c r="UWX36" s="7"/>
      <c r="UWY36" s="7"/>
      <c r="UWZ36" s="7"/>
      <c r="UXA36" s="7"/>
      <c r="UXB36" s="7"/>
      <c r="UXC36" s="7"/>
      <c r="UXD36" s="7"/>
      <c r="UXE36" s="7"/>
      <c r="UXF36" s="7"/>
      <c r="UXG36" s="7"/>
      <c r="UXH36" s="7"/>
      <c r="UXI36" s="7"/>
      <c r="UXJ36" s="7"/>
      <c r="UXK36" s="7"/>
      <c r="UXL36" s="7"/>
      <c r="UXM36" s="7"/>
      <c r="UXN36" s="7"/>
      <c r="UXO36" s="7"/>
      <c r="UXP36" s="7"/>
      <c r="UXQ36" s="7"/>
      <c r="UXR36" s="7"/>
      <c r="UXS36" s="7"/>
      <c r="UXT36" s="7"/>
      <c r="UXU36" s="7"/>
      <c r="UXV36" s="7"/>
      <c r="UXW36" s="7"/>
      <c r="UXX36" s="7"/>
      <c r="UXY36" s="7"/>
      <c r="UXZ36" s="7"/>
      <c r="UYA36" s="7"/>
      <c r="UYB36" s="7"/>
      <c r="UYC36" s="7"/>
      <c r="UYD36" s="7"/>
      <c r="UYE36" s="7"/>
      <c r="UYF36" s="7"/>
      <c r="UYG36" s="7"/>
      <c r="UYH36" s="7"/>
      <c r="UYI36" s="7"/>
      <c r="UYJ36" s="7"/>
      <c r="UYK36" s="7"/>
      <c r="UYL36" s="7"/>
      <c r="UYM36" s="7"/>
      <c r="UYN36" s="7"/>
      <c r="UYO36" s="7"/>
      <c r="UYP36" s="7"/>
      <c r="UYQ36" s="7"/>
      <c r="UYR36" s="7"/>
      <c r="UYS36" s="7"/>
      <c r="UYT36" s="7"/>
      <c r="UYU36" s="7"/>
      <c r="UYV36" s="7"/>
      <c r="UYW36" s="7"/>
      <c r="UYX36" s="7"/>
      <c r="UYY36" s="7"/>
      <c r="UYZ36" s="7"/>
      <c r="UZA36" s="7"/>
      <c r="UZB36" s="7"/>
      <c r="UZC36" s="7"/>
      <c r="UZD36" s="7"/>
      <c r="UZE36" s="7"/>
      <c r="UZF36" s="7"/>
      <c r="UZG36" s="7"/>
      <c r="UZH36" s="7"/>
      <c r="UZI36" s="7"/>
      <c r="UZJ36" s="7"/>
      <c r="UZK36" s="7"/>
      <c r="UZL36" s="7"/>
      <c r="UZM36" s="7"/>
      <c r="UZN36" s="7"/>
      <c r="UZO36" s="7"/>
      <c r="UZP36" s="7"/>
      <c r="UZQ36" s="7"/>
      <c r="UZR36" s="7"/>
      <c r="UZS36" s="7"/>
      <c r="UZT36" s="7"/>
      <c r="UZU36" s="7"/>
      <c r="UZV36" s="7"/>
      <c r="UZW36" s="7"/>
      <c r="UZX36" s="7"/>
      <c r="UZY36" s="7"/>
      <c r="UZZ36" s="7"/>
      <c r="VAA36" s="7"/>
      <c r="VAB36" s="7"/>
      <c r="VAC36" s="7"/>
      <c r="VAD36" s="7"/>
      <c r="VAE36" s="7"/>
      <c r="VAF36" s="7"/>
      <c r="VAG36" s="7"/>
      <c r="VAH36" s="7"/>
      <c r="VAI36" s="7"/>
      <c r="VAJ36" s="7"/>
      <c r="VAK36" s="7"/>
      <c r="VAL36" s="7"/>
      <c r="VAM36" s="7"/>
      <c r="VAN36" s="7"/>
      <c r="VAO36" s="7"/>
      <c r="VAP36" s="7"/>
      <c r="VAQ36" s="7"/>
      <c r="VAR36" s="7"/>
      <c r="VAS36" s="7"/>
      <c r="VAT36" s="7"/>
      <c r="VAU36" s="7"/>
      <c r="VAV36" s="7"/>
      <c r="VAW36" s="7"/>
      <c r="VAX36" s="7"/>
      <c r="VAY36" s="7"/>
      <c r="VAZ36" s="7"/>
      <c r="VBA36" s="7"/>
      <c r="VBB36" s="7"/>
      <c r="VBC36" s="7"/>
      <c r="VBD36" s="7"/>
      <c r="VBE36" s="7"/>
      <c r="VBF36" s="7"/>
      <c r="VBG36" s="7"/>
      <c r="VBH36" s="7"/>
      <c r="VBI36" s="7"/>
      <c r="VBJ36" s="7"/>
      <c r="VBK36" s="7"/>
      <c r="VBL36" s="7"/>
      <c r="VBM36" s="7"/>
      <c r="VBN36" s="7"/>
      <c r="VBO36" s="7"/>
      <c r="VBP36" s="7"/>
      <c r="VBQ36" s="7"/>
      <c r="VBR36" s="7"/>
      <c r="VBS36" s="7"/>
      <c r="VBT36" s="7"/>
      <c r="VBU36" s="7"/>
      <c r="VBV36" s="7"/>
      <c r="VBW36" s="7"/>
      <c r="VBX36" s="7"/>
      <c r="VBY36" s="7"/>
      <c r="VBZ36" s="7"/>
      <c r="VCA36" s="7"/>
      <c r="VCB36" s="7"/>
      <c r="VCC36" s="7"/>
      <c r="VCD36" s="7"/>
      <c r="VCE36" s="7"/>
      <c r="VCF36" s="7"/>
      <c r="VCG36" s="7"/>
      <c r="VCH36" s="7"/>
      <c r="VCI36" s="7"/>
      <c r="VCJ36" s="7"/>
      <c r="VCK36" s="7"/>
      <c r="VCL36" s="7"/>
      <c r="VCM36" s="7"/>
      <c r="VCN36" s="7"/>
      <c r="VCO36" s="7"/>
      <c r="VCP36" s="7"/>
      <c r="VCQ36" s="7"/>
      <c r="VCR36" s="7"/>
      <c r="VCS36" s="7"/>
      <c r="VCT36" s="7"/>
      <c r="VCU36" s="7"/>
      <c r="VCV36" s="7"/>
      <c r="VCW36" s="7"/>
      <c r="VCX36" s="7"/>
      <c r="VCY36" s="7"/>
      <c r="VCZ36" s="7"/>
      <c r="VDA36" s="7"/>
      <c r="VDB36" s="7"/>
      <c r="VDC36" s="7"/>
      <c r="VDD36" s="7"/>
      <c r="VDE36" s="7"/>
      <c r="VDF36" s="7"/>
      <c r="VDG36" s="7"/>
      <c r="VDH36" s="7"/>
      <c r="VDI36" s="7"/>
      <c r="VDJ36" s="7"/>
      <c r="VDK36" s="7"/>
      <c r="VDL36" s="7"/>
      <c r="VDM36" s="7"/>
      <c r="VDN36" s="7"/>
      <c r="VDO36" s="7"/>
      <c r="VDP36" s="7"/>
      <c r="VDQ36" s="7"/>
      <c r="VDR36" s="7"/>
      <c r="VDS36" s="7"/>
      <c r="VDT36" s="7"/>
      <c r="VDU36" s="7"/>
      <c r="VDV36" s="7"/>
      <c r="VDW36" s="7"/>
      <c r="VDX36" s="7"/>
      <c r="VDY36" s="7"/>
      <c r="VDZ36" s="7"/>
      <c r="VEA36" s="7"/>
      <c r="VEB36" s="7"/>
      <c r="VEC36" s="7"/>
      <c r="VED36" s="7"/>
      <c r="VEE36" s="7"/>
      <c r="VEF36" s="7"/>
      <c r="VEG36" s="7"/>
      <c r="VEH36" s="7"/>
      <c r="VEI36" s="7"/>
      <c r="VEJ36" s="7"/>
      <c r="VEK36" s="7"/>
      <c r="VEL36" s="7"/>
      <c r="VEM36" s="7"/>
      <c r="VEN36" s="7"/>
      <c r="VEO36" s="7"/>
      <c r="VEP36" s="7"/>
      <c r="VEQ36" s="7"/>
      <c r="VER36" s="7"/>
      <c r="VES36" s="7"/>
      <c r="VET36" s="7"/>
      <c r="VEU36" s="7"/>
      <c r="VEV36" s="7"/>
      <c r="VEW36" s="7"/>
      <c r="VEX36" s="7"/>
      <c r="VEY36" s="7"/>
      <c r="VEZ36" s="7"/>
      <c r="VFA36" s="7"/>
      <c r="VFB36" s="7"/>
      <c r="VFC36" s="7"/>
      <c r="VFD36" s="7"/>
      <c r="VFE36" s="7"/>
      <c r="VFF36" s="7"/>
      <c r="VFG36" s="7"/>
      <c r="VFH36" s="7"/>
      <c r="VFI36" s="7"/>
      <c r="VFJ36" s="7"/>
      <c r="VFK36" s="7"/>
      <c r="VFL36" s="7"/>
      <c r="VFM36" s="7"/>
      <c r="VFN36" s="7"/>
      <c r="VFO36" s="7"/>
      <c r="VFP36" s="7"/>
      <c r="VFQ36" s="7"/>
      <c r="VFR36" s="7"/>
      <c r="VFS36" s="7"/>
      <c r="VFT36" s="7"/>
      <c r="VFU36" s="7"/>
      <c r="VFV36" s="7"/>
      <c r="VFW36" s="7"/>
      <c r="VFX36" s="7"/>
      <c r="VFY36" s="7"/>
      <c r="VFZ36" s="7"/>
      <c r="VGA36" s="7"/>
      <c r="VGB36" s="7"/>
      <c r="VGC36" s="7"/>
      <c r="VGD36" s="7"/>
      <c r="VGE36" s="7"/>
      <c r="VGF36" s="7"/>
      <c r="VGG36" s="7"/>
      <c r="VGH36" s="7"/>
      <c r="VGI36" s="7"/>
      <c r="VGJ36" s="7"/>
      <c r="VGK36" s="7"/>
      <c r="VGL36" s="7"/>
      <c r="VGM36" s="7"/>
      <c r="VGN36" s="7"/>
      <c r="VGO36" s="7"/>
      <c r="VGP36" s="7"/>
      <c r="VGQ36" s="7"/>
      <c r="VGR36" s="7"/>
      <c r="VGS36" s="7"/>
      <c r="VGT36" s="7"/>
      <c r="VGU36" s="7"/>
      <c r="VGV36" s="7"/>
      <c r="VGW36" s="7"/>
      <c r="VGX36" s="7"/>
      <c r="VGY36" s="7"/>
      <c r="VGZ36" s="7"/>
      <c r="VHA36" s="7"/>
      <c r="VHB36" s="7"/>
      <c r="VHC36" s="7"/>
      <c r="VHD36" s="7"/>
      <c r="VHE36" s="7"/>
      <c r="VHF36" s="7"/>
      <c r="VHG36" s="7"/>
      <c r="VHH36" s="7"/>
      <c r="VHI36" s="7"/>
      <c r="VHJ36" s="7"/>
      <c r="VHK36" s="7"/>
      <c r="VHL36" s="7"/>
      <c r="VHM36" s="7"/>
      <c r="VHN36" s="7"/>
      <c r="VHO36" s="7"/>
      <c r="VHP36" s="7"/>
      <c r="VHQ36" s="7"/>
      <c r="VHR36" s="7"/>
      <c r="VHS36" s="7"/>
      <c r="VHT36" s="7"/>
      <c r="VHU36" s="7"/>
      <c r="VHV36" s="7"/>
      <c r="VHW36" s="7"/>
      <c r="VHX36" s="7"/>
      <c r="VHY36" s="7"/>
      <c r="VHZ36" s="7"/>
      <c r="VIA36" s="7"/>
      <c r="VIB36" s="7"/>
      <c r="VIC36" s="7"/>
      <c r="VID36" s="7"/>
      <c r="VIE36" s="7"/>
      <c r="VIF36" s="7"/>
      <c r="VIG36" s="7"/>
      <c r="VIH36" s="7"/>
      <c r="VII36" s="7"/>
      <c r="VIJ36" s="7"/>
      <c r="VIK36" s="7"/>
      <c r="VIL36" s="7"/>
      <c r="VIM36" s="7"/>
      <c r="VIN36" s="7"/>
      <c r="VIO36" s="7"/>
      <c r="VIP36" s="7"/>
      <c r="VIQ36" s="7"/>
      <c r="VIR36" s="7"/>
      <c r="VIS36" s="7"/>
      <c r="VIT36" s="7"/>
      <c r="VIU36" s="7"/>
      <c r="VIV36" s="7"/>
      <c r="VIW36" s="7"/>
      <c r="VIX36" s="7"/>
      <c r="VIY36" s="7"/>
      <c r="VIZ36" s="7"/>
      <c r="VJA36" s="7"/>
      <c r="VJB36" s="7"/>
      <c r="VJC36" s="7"/>
      <c r="VJD36" s="7"/>
      <c r="VJE36" s="7"/>
      <c r="VJF36" s="7"/>
      <c r="VJG36" s="7"/>
      <c r="VJH36" s="7"/>
      <c r="VJI36" s="7"/>
      <c r="VJJ36" s="7"/>
      <c r="VJK36" s="7"/>
      <c r="VJL36" s="7"/>
      <c r="VJM36" s="7"/>
      <c r="VJN36" s="7"/>
      <c r="VJO36" s="7"/>
      <c r="VJP36" s="7"/>
      <c r="VJQ36" s="7"/>
      <c r="VJR36" s="7"/>
      <c r="VJS36" s="7"/>
      <c r="VJT36" s="7"/>
      <c r="VJU36" s="7"/>
      <c r="VJV36" s="7"/>
      <c r="VJW36" s="7"/>
      <c r="VJX36" s="7"/>
      <c r="VJY36" s="7"/>
      <c r="VJZ36" s="7"/>
      <c r="VKA36" s="7"/>
      <c r="VKB36" s="7"/>
      <c r="VKC36" s="7"/>
      <c r="VKD36" s="7"/>
      <c r="VKE36" s="7"/>
      <c r="VKF36" s="7"/>
      <c r="VKG36" s="7"/>
      <c r="VKH36" s="7"/>
      <c r="VKI36" s="7"/>
      <c r="VKJ36" s="7"/>
      <c r="VKK36" s="7"/>
      <c r="VKL36" s="7"/>
      <c r="VKM36" s="7"/>
      <c r="VKN36" s="7"/>
      <c r="VKO36" s="7"/>
      <c r="VKP36" s="7"/>
      <c r="VKQ36" s="7"/>
      <c r="VKR36" s="7"/>
      <c r="VKS36" s="7"/>
      <c r="VKT36" s="7"/>
      <c r="VKU36" s="7"/>
      <c r="VKV36" s="7"/>
      <c r="VKW36" s="7"/>
      <c r="VKX36" s="7"/>
      <c r="VKY36" s="7"/>
      <c r="VKZ36" s="7"/>
      <c r="VLA36" s="7"/>
      <c r="VLB36" s="7"/>
      <c r="VLC36" s="7"/>
      <c r="VLD36" s="7"/>
      <c r="VLE36" s="7"/>
      <c r="VLF36" s="7"/>
      <c r="VLG36" s="7"/>
      <c r="VLH36" s="7"/>
      <c r="VLI36" s="7"/>
      <c r="VLJ36" s="7"/>
      <c r="VLK36" s="7"/>
      <c r="VLL36" s="7"/>
      <c r="VLM36" s="7"/>
      <c r="VLN36" s="7"/>
      <c r="VLO36" s="7"/>
      <c r="VLP36" s="7"/>
      <c r="VLQ36" s="7"/>
      <c r="VLR36" s="7"/>
      <c r="VLS36" s="7"/>
      <c r="VLT36" s="7"/>
      <c r="VLU36" s="7"/>
      <c r="VLV36" s="7"/>
      <c r="VLW36" s="7"/>
      <c r="VLX36" s="7"/>
      <c r="VLY36" s="7"/>
      <c r="VLZ36" s="7"/>
      <c r="VMA36" s="7"/>
      <c r="VMB36" s="7"/>
      <c r="VMC36" s="7"/>
      <c r="VMD36" s="7"/>
      <c r="VME36" s="7"/>
      <c r="VMF36" s="7"/>
      <c r="VMG36" s="7"/>
      <c r="VMH36" s="7"/>
      <c r="VMI36" s="7"/>
      <c r="VMJ36" s="7"/>
      <c r="VMK36" s="7"/>
      <c r="VML36" s="7"/>
      <c r="VMM36" s="7"/>
      <c r="VMN36" s="7"/>
      <c r="VMO36" s="7"/>
      <c r="VMP36" s="7"/>
      <c r="VMQ36" s="7"/>
      <c r="VMR36" s="7"/>
      <c r="VMS36" s="7"/>
      <c r="VMT36" s="7"/>
      <c r="VMU36" s="7"/>
      <c r="VMV36" s="7"/>
      <c r="VMW36" s="7"/>
      <c r="VMX36" s="7"/>
      <c r="VMY36" s="7"/>
      <c r="VMZ36" s="7"/>
      <c r="VNA36" s="7"/>
      <c r="VNB36" s="7"/>
      <c r="VNC36" s="7"/>
      <c r="VND36" s="7"/>
      <c r="VNE36" s="7"/>
      <c r="VNF36" s="7"/>
      <c r="VNG36" s="7"/>
      <c r="VNH36" s="7"/>
      <c r="VNI36" s="7"/>
      <c r="VNJ36" s="7"/>
      <c r="VNK36" s="7"/>
      <c r="VNL36" s="7"/>
      <c r="VNM36" s="7"/>
      <c r="VNN36" s="7"/>
      <c r="VNO36" s="7"/>
      <c r="VNP36" s="7"/>
      <c r="VNQ36" s="7"/>
      <c r="VNR36" s="7"/>
      <c r="VNS36" s="7"/>
      <c r="VNT36" s="7"/>
      <c r="VNU36" s="7"/>
      <c r="VNV36" s="7"/>
      <c r="VNW36" s="7"/>
      <c r="VNX36" s="7"/>
      <c r="VNY36" s="7"/>
      <c r="VNZ36" s="7"/>
      <c r="VOA36" s="7"/>
      <c r="VOB36" s="7"/>
      <c r="VOC36" s="7"/>
      <c r="VOD36" s="7"/>
      <c r="VOE36" s="7"/>
      <c r="VOF36" s="7"/>
      <c r="VOG36" s="7"/>
      <c r="VOH36" s="7"/>
      <c r="VOI36" s="7"/>
      <c r="VOJ36" s="7"/>
      <c r="VOK36" s="7"/>
      <c r="VOL36" s="7"/>
      <c r="VOM36" s="7"/>
      <c r="VON36" s="7"/>
      <c r="VOO36" s="7"/>
      <c r="VOP36" s="7"/>
      <c r="VOQ36" s="7"/>
      <c r="VOR36" s="7"/>
      <c r="VOS36" s="7"/>
      <c r="VOT36" s="7"/>
      <c r="VOU36" s="7"/>
      <c r="VOV36" s="7"/>
      <c r="VOW36" s="7"/>
      <c r="VOX36" s="7"/>
      <c r="VOY36" s="7"/>
      <c r="VOZ36" s="7"/>
      <c r="VPA36" s="7"/>
      <c r="VPB36" s="7"/>
      <c r="VPC36" s="7"/>
      <c r="VPD36" s="7"/>
      <c r="VPE36" s="7"/>
      <c r="VPF36" s="7"/>
      <c r="VPG36" s="7"/>
      <c r="VPH36" s="7"/>
      <c r="VPI36" s="7"/>
      <c r="VPJ36" s="7"/>
      <c r="VPK36" s="7"/>
      <c r="VPL36" s="7"/>
      <c r="VPM36" s="7"/>
      <c r="VPN36" s="7"/>
      <c r="VPO36" s="7"/>
      <c r="VPP36" s="7"/>
      <c r="VPQ36" s="7"/>
      <c r="VPR36" s="7"/>
      <c r="VPS36" s="7"/>
      <c r="VPT36" s="7"/>
      <c r="VPU36" s="7"/>
      <c r="VPV36" s="7"/>
      <c r="VPW36" s="7"/>
      <c r="VPX36" s="7"/>
      <c r="VPY36" s="7"/>
      <c r="VPZ36" s="7"/>
      <c r="VQA36" s="7"/>
      <c r="VQB36" s="7"/>
      <c r="VQC36" s="7"/>
      <c r="VQD36" s="7"/>
      <c r="VQE36" s="7"/>
      <c r="VQF36" s="7"/>
      <c r="VQG36" s="7"/>
      <c r="VQH36" s="7"/>
      <c r="VQI36" s="7"/>
      <c r="VQJ36" s="7"/>
      <c r="VQK36" s="7"/>
      <c r="VQL36" s="7"/>
      <c r="VQM36" s="7"/>
      <c r="VQN36" s="7"/>
      <c r="VQO36" s="7"/>
      <c r="VQP36" s="7"/>
      <c r="VQQ36" s="7"/>
      <c r="VQR36" s="7"/>
      <c r="VQS36" s="7"/>
      <c r="VQT36" s="7"/>
      <c r="VQU36" s="7"/>
      <c r="VQV36" s="7"/>
      <c r="VQW36" s="7"/>
      <c r="VQX36" s="7"/>
      <c r="VQY36" s="7"/>
      <c r="VQZ36" s="7"/>
      <c r="VRA36" s="7"/>
      <c r="VRB36" s="7"/>
      <c r="VRC36" s="7"/>
      <c r="VRD36" s="7"/>
      <c r="VRE36" s="7"/>
      <c r="VRF36" s="7"/>
      <c r="VRG36" s="7"/>
      <c r="VRH36" s="7"/>
      <c r="VRI36" s="7"/>
      <c r="VRJ36" s="7"/>
      <c r="VRK36" s="7"/>
      <c r="VRL36" s="7"/>
      <c r="VRM36" s="7"/>
      <c r="VRN36" s="7"/>
      <c r="VRO36" s="7"/>
      <c r="VRP36" s="7"/>
      <c r="VRQ36" s="7"/>
      <c r="VRR36" s="7"/>
      <c r="VRS36" s="7"/>
      <c r="VRT36" s="7"/>
      <c r="VRU36" s="7"/>
      <c r="VRV36" s="7"/>
      <c r="VRW36" s="7"/>
      <c r="VRX36" s="7"/>
      <c r="VRY36" s="7"/>
      <c r="VRZ36" s="7"/>
      <c r="VSA36" s="7"/>
      <c r="VSB36" s="7"/>
      <c r="VSC36" s="7"/>
      <c r="VSD36" s="7"/>
      <c r="VSE36" s="7"/>
      <c r="VSF36" s="7"/>
      <c r="VSG36" s="7"/>
      <c r="VSH36" s="7"/>
      <c r="VSI36" s="7"/>
      <c r="VSJ36" s="7"/>
      <c r="VSK36" s="7"/>
      <c r="VSL36" s="7"/>
      <c r="VSM36" s="7"/>
      <c r="VSN36" s="7"/>
      <c r="VSO36" s="7"/>
      <c r="VSP36" s="7"/>
      <c r="VSQ36" s="7"/>
      <c r="VSR36" s="7"/>
      <c r="VSS36" s="7"/>
      <c r="VST36" s="7"/>
      <c r="VSU36" s="7"/>
      <c r="VSV36" s="7"/>
      <c r="VSW36" s="7"/>
      <c r="VSX36" s="7"/>
      <c r="VSY36" s="7"/>
      <c r="VSZ36" s="7"/>
      <c r="VTA36" s="7"/>
      <c r="VTB36" s="7"/>
      <c r="VTC36" s="7"/>
      <c r="VTD36" s="7"/>
      <c r="VTE36" s="7"/>
      <c r="VTF36" s="7"/>
      <c r="VTG36" s="7"/>
      <c r="VTH36" s="7"/>
      <c r="VTI36" s="7"/>
      <c r="VTJ36" s="7"/>
      <c r="VTK36" s="7"/>
      <c r="VTL36" s="7"/>
      <c r="VTM36" s="7"/>
      <c r="VTN36" s="7"/>
      <c r="VTO36" s="7"/>
      <c r="VTP36" s="7"/>
      <c r="VTQ36" s="7"/>
      <c r="VTR36" s="7"/>
      <c r="VTS36" s="7"/>
      <c r="VTT36" s="7"/>
      <c r="VTU36" s="7"/>
      <c r="VTV36" s="7"/>
      <c r="VTW36" s="7"/>
      <c r="VTX36" s="7"/>
      <c r="VTY36" s="7"/>
      <c r="VTZ36" s="7"/>
      <c r="VUA36" s="7"/>
      <c r="VUB36" s="7"/>
      <c r="VUC36" s="7"/>
      <c r="VUD36" s="7"/>
      <c r="VUE36" s="7"/>
      <c r="VUF36" s="7"/>
      <c r="VUG36" s="7"/>
      <c r="VUH36" s="7"/>
      <c r="VUI36" s="7"/>
      <c r="VUJ36" s="7"/>
      <c r="VUK36" s="7"/>
      <c r="VUL36" s="7"/>
      <c r="VUM36" s="7"/>
      <c r="VUN36" s="7"/>
      <c r="VUO36" s="7"/>
      <c r="VUP36" s="7"/>
      <c r="VUQ36" s="7"/>
      <c r="VUR36" s="7"/>
      <c r="VUS36" s="7"/>
      <c r="VUT36" s="7"/>
      <c r="VUU36" s="7"/>
      <c r="VUV36" s="7"/>
      <c r="VUW36" s="7"/>
      <c r="VUX36" s="7"/>
      <c r="VUY36" s="7"/>
      <c r="VUZ36" s="7"/>
      <c r="VVA36" s="7"/>
      <c r="VVB36" s="7"/>
      <c r="VVC36" s="7"/>
      <c r="VVD36" s="7"/>
      <c r="VVE36" s="7"/>
      <c r="VVF36" s="7"/>
      <c r="VVG36" s="7"/>
      <c r="VVH36" s="7"/>
      <c r="VVI36" s="7"/>
      <c r="VVJ36" s="7"/>
      <c r="VVK36" s="7"/>
      <c r="VVL36" s="7"/>
      <c r="VVM36" s="7"/>
      <c r="VVN36" s="7"/>
      <c r="VVO36" s="7"/>
      <c r="VVP36" s="7"/>
      <c r="VVQ36" s="7"/>
      <c r="VVR36" s="7"/>
      <c r="VVS36" s="7"/>
      <c r="VVT36" s="7"/>
      <c r="VVU36" s="7"/>
      <c r="VVV36" s="7"/>
      <c r="VVW36" s="7"/>
      <c r="VVX36" s="7"/>
      <c r="VVY36" s="7"/>
      <c r="VVZ36" s="7"/>
      <c r="VWA36" s="7"/>
      <c r="VWB36" s="7"/>
      <c r="VWC36" s="7"/>
      <c r="VWD36" s="7"/>
      <c r="VWE36" s="7"/>
      <c r="VWF36" s="7"/>
      <c r="VWG36" s="7"/>
      <c r="VWH36" s="7"/>
      <c r="VWI36" s="7"/>
      <c r="VWJ36" s="7"/>
      <c r="VWK36" s="7"/>
      <c r="VWL36" s="7"/>
      <c r="VWM36" s="7"/>
      <c r="VWN36" s="7"/>
      <c r="VWO36" s="7"/>
      <c r="VWP36" s="7"/>
      <c r="VWQ36" s="7"/>
      <c r="VWR36" s="7"/>
      <c r="VWS36" s="7"/>
      <c r="VWT36" s="7"/>
      <c r="VWU36" s="7"/>
      <c r="VWV36" s="7"/>
      <c r="VWW36" s="7"/>
      <c r="VWX36" s="7"/>
      <c r="VWY36" s="7"/>
      <c r="VWZ36" s="7"/>
      <c r="VXA36" s="7"/>
      <c r="VXB36" s="7"/>
      <c r="VXC36" s="7"/>
      <c r="VXD36" s="7"/>
      <c r="VXE36" s="7"/>
      <c r="VXF36" s="7"/>
      <c r="VXG36" s="7"/>
      <c r="VXH36" s="7"/>
      <c r="VXI36" s="7"/>
      <c r="VXJ36" s="7"/>
      <c r="VXK36" s="7"/>
      <c r="VXL36" s="7"/>
      <c r="VXM36" s="7"/>
      <c r="VXN36" s="7"/>
      <c r="VXO36" s="7"/>
      <c r="VXP36" s="7"/>
      <c r="VXQ36" s="7"/>
      <c r="VXR36" s="7"/>
      <c r="VXS36" s="7"/>
      <c r="VXT36" s="7"/>
      <c r="VXU36" s="7"/>
      <c r="VXV36" s="7"/>
      <c r="VXW36" s="7"/>
      <c r="VXX36" s="7"/>
      <c r="VXY36" s="7"/>
      <c r="VXZ36" s="7"/>
      <c r="VYA36" s="7"/>
      <c r="VYB36" s="7"/>
      <c r="VYC36" s="7"/>
      <c r="VYD36" s="7"/>
      <c r="VYE36" s="7"/>
      <c r="VYF36" s="7"/>
      <c r="VYG36" s="7"/>
      <c r="VYH36" s="7"/>
      <c r="VYI36" s="7"/>
      <c r="VYJ36" s="7"/>
      <c r="VYK36" s="7"/>
      <c r="VYL36" s="7"/>
      <c r="VYM36" s="7"/>
      <c r="VYN36" s="7"/>
      <c r="VYO36" s="7"/>
      <c r="VYP36" s="7"/>
      <c r="VYQ36" s="7"/>
      <c r="VYR36" s="7"/>
      <c r="VYS36" s="7"/>
      <c r="VYT36" s="7"/>
      <c r="VYU36" s="7"/>
      <c r="VYV36" s="7"/>
      <c r="VYW36" s="7"/>
      <c r="VYX36" s="7"/>
      <c r="VYY36" s="7"/>
      <c r="VYZ36" s="7"/>
      <c r="VZA36" s="7"/>
      <c r="VZB36" s="7"/>
      <c r="VZC36" s="7"/>
      <c r="VZD36" s="7"/>
      <c r="VZE36" s="7"/>
      <c r="VZF36" s="7"/>
      <c r="VZG36" s="7"/>
      <c r="VZH36" s="7"/>
      <c r="VZI36" s="7"/>
      <c r="VZJ36" s="7"/>
      <c r="VZK36" s="7"/>
      <c r="VZL36" s="7"/>
      <c r="VZM36" s="7"/>
      <c r="VZN36" s="7"/>
      <c r="VZO36" s="7"/>
      <c r="VZP36" s="7"/>
      <c r="VZQ36" s="7"/>
      <c r="VZR36" s="7"/>
      <c r="VZS36" s="7"/>
      <c r="VZT36" s="7"/>
      <c r="VZU36" s="7"/>
      <c r="VZV36" s="7"/>
      <c r="VZW36" s="7"/>
      <c r="VZX36" s="7"/>
      <c r="VZY36" s="7"/>
      <c r="VZZ36" s="7"/>
      <c r="WAA36" s="7"/>
      <c r="WAB36" s="7"/>
      <c r="WAC36" s="7"/>
      <c r="WAD36" s="7"/>
      <c r="WAE36" s="7"/>
      <c r="WAF36" s="7"/>
      <c r="WAG36" s="7"/>
      <c r="WAH36" s="7"/>
      <c r="WAI36" s="7"/>
      <c r="WAJ36" s="7"/>
      <c r="WAK36" s="7"/>
      <c r="WAL36" s="7"/>
      <c r="WAM36" s="7"/>
      <c r="WAN36" s="7"/>
      <c r="WAO36" s="7"/>
      <c r="WAP36" s="7"/>
      <c r="WAQ36" s="7"/>
      <c r="WAR36" s="7"/>
      <c r="WAS36" s="7"/>
      <c r="WAT36" s="7"/>
      <c r="WAU36" s="7"/>
      <c r="WAV36" s="7"/>
      <c r="WAW36" s="7"/>
      <c r="WAX36" s="7"/>
      <c r="WAY36" s="7"/>
      <c r="WAZ36" s="7"/>
      <c r="WBA36" s="7"/>
      <c r="WBB36" s="7"/>
      <c r="WBC36" s="7"/>
      <c r="WBD36" s="7"/>
      <c r="WBE36" s="7"/>
      <c r="WBF36" s="7"/>
      <c r="WBG36" s="7"/>
      <c r="WBH36" s="7"/>
      <c r="WBI36" s="7"/>
      <c r="WBJ36" s="7"/>
      <c r="WBK36" s="7"/>
      <c r="WBL36" s="7"/>
      <c r="WBM36" s="7"/>
      <c r="WBN36" s="7"/>
      <c r="WBO36" s="7"/>
      <c r="WBP36" s="7"/>
      <c r="WBQ36" s="7"/>
      <c r="WBR36" s="7"/>
      <c r="WBS36" s="7"/>
      <c r="WBT36" s="7"/>
      <c r="WBU36" s="7"/>
      <c r="WBV36" s="7"/>
      <c r="WBW36" s="7"/>
      <c r="WBX36" s="7"/>
      <c r="WBY36" s="7"/>
      <c r="WBZ36" s="7"/>
      <c r="WCA36" s="7"/>
      <c r="WCB36" s="7"/>
      <c r="WCC36" s="7"/>
      <c r="WCD36" s="7"/>
      <c r="WCE36" s="7"/>
      <c r="WCF36" s="7"/>
      <c r="WCG36" s="7"/>
      <c r="WCH36" s="7"/>
      <c r="WCI36" s="7"/>
      <c r="WCJ36" s="7"/>
      <c r="WCK36" s="7"/>
      <c r="WCL36" s="7"/>
      <c r="WCM36" s="7"/>
      <c r="WCN36" s="7"/>
      <c r="WCO36" s="7"/>
      <c r="WCP36" s="7"/>
      <c r="WCQ36" s="7"/>
      <c r="WCR36" s="7"/>
      <c r="WCS36" s="7"/>
      <c r="WCT36" s="7"/>
      <c r="WCU36" s="7"/>
      <c r="WCV36" s="7"/>
      <c r="WCW36" s="7"/>
      <c r="WCX36" s="7"/>
      <c r="WCY36" s="7"/>
      <c r="WCZ36" s="7"/>
      <c r="WDA36" s="7"/>
      <c r="WDB36" s="7"/>
      <c r="WDC36" s="7"/>
      <c r="WDD36" s="7"/>
      <c r="WDE36" s="7"/>
      <c r="WDF36" s="7"/>
      <c r="WDG36" s="7"/>
      <c r="WDH36" s="7"/>
      <c r="WDI36" s="7"/>
      <c r="WDJ36" s="7"/>
      <c r="WDK36" s="7"/>
      <c r="WDL36" s="7"/>
      <c r="WDM36" s="7"/>
      <c r="WDN36" s="7"/>
      <c r="WDO36" s="7"/>
      <c r="WDP36" s="7"/>
      <c r="WDQ36" s="7"/>
      <c r="WDR36" s="7"/>
      <c r="WDS36" s="7"/>
      <c r="WDT36" s="7"/>
      <c r="WDU36" s="7"/>
      <c r="WDV36" s="7"/>
      <c r="WDW36" s="7"/>
      <c r="WDX36" s="7"/>
      <c r="WDY36" s="7"/>
      <c r="WDZ36" s="7"/>
      <c r="WEA36" s="7"/>
      <c r="WEB36" s="7"/>
      <c r="WEC36" s="7"/>
      <c r="WED36" s="7"/>
      <c r="WEE36" s="7"/>
      <c r="WEF36" s="7"/>
      <c r="WEG36" s="7"/>
      <c r="WEH36" s="7"/>
      <c r="WEI36" s="7"/>
      <c r="WEJ36" s="7"/>
      <c r="WEK36" s="7"/>
      <c r="WEL36" s="7"/>
      <c r="WEM36" s="7"/>
      <c r="WEN36" s="7"/>
      <c r="WEO36" s="7"/>
      <c r="WEP36" s="7"/>
      <c r="WEQ36" s="7"/>
      <c r="WER36" s="7"/>
      <c r="WES36" s="7"/>
      <c r="WET36" s="7"/>
      <c r="WEU36" s="7"/>
      <c r="WEV36" s="7"/>
      <c r="WEW36" s="7"/>
      <c r="WEX36" s="7"/>
      <c r="WEY36" s="7"/>
      <c r="WEZ36" s="7"/>
      <c r="WFA36" s="7"/>
      <c r="WFB36" s="7"/>
      <c r="WFC36" s="7"/>
      <c r="WFD36" s="7"/>
      <c r="WFE36" s="7"/>
      <c r="WFF36" s="7"/>
      <c r="WFG36" s="7"/>
      <c r="WFH36" s="7"/>
      <c r="WFI36" s="7"/>
      <c r="WFJ36" s="7"/>
      <c r="WFK36" s="7"/>
      <c r="WFL36" s="7"/>
      <c r="WFM36" s="7"/>
      <c r="WFN36" s="7"/>
      <c r="WFO36" s="7"/>
      <c r="WFP36" s="7"/>
      <c r="WFQ36" s="7"/>
      <c r="WFR36" s="7"/>
      <c r="WFS36" s="7"/>
      <c r="WFT36" s="7"/>
      <c r="WFU36" s="7"/>
      <c r="WFV36" s="7"/>
      <c r="WFW36" s="7"/>
      <c r="WFX36" s="7"/>
      <c r="WFY36" s="7"/>
      <c r="WFZ36" s="7"/>
      <c r="WGA36" s="7"/>
      <c r="WGB36" s="7"/>
      <c r="WGC36" s="7"/>
      <c r="WGD36" s="7"/>
      <c r="WGE36" s="7"/>
      <c r="WGF36" s="7"/>
      <c r="WGG36" s="7"/>
      <c r="WGH36" s="7"/>
      <c r="WGI36" s="7"/>
      <c r="WGJ36" s="7"/>
      <c r="WGK36" s="7"/>
      <c r="WGL36" s="7"/>
      <c r="WGM36" s="7"/>
      <c r="WGN36" s="7"/>
      <c r="WGO36" s="7"/>
      <c r="WGP36" s="7"/>
      <c r="WGQ36" s="7"/>
      <c r="WGR36" s="7"/>
      <c r="WGS36" s="7"/>
      <c r="WGT36" s="7"/>
      <c r="WGU36" s="7"/>
      <c r="WGV36" s="7"/>
      <c r="WGW36" s="7"/>
      <c r="WGX36" s="7"/>
      <c r="WGY36" s="7"/>
      <c r="WGZ36" s="7"/>
      <c r="WHA36" s="7"/>
      <c r="WHB36" s="7"/>
      <c r="WHC36" s="7"/>
      <c r="WHD36" s="7"/>
      <c r="WHE36" s="7"/>
      <c r="WHF36" s="7"/>
      <c r="WHG36" s="7"/>
      <c r="WHH36" s="7"/>
      <c r="WHI36" s="7"/>
      <c r="WHJ36" s="7"/>
      <c r="WHK36" s="7"/>
      <c r="WHL36" s="7"/>
      <c r="WHM36" s="7"/>
      <c r="WHN36" s="7"/>
      <c r="WHO36" s="7"/>
      <c r="WHP36" s="7"/>
      <c r="WHQ36" s="7"/>
      <c r="WHR36" s="7"/>
      <c r="WHS36" s="7"/>
      <c r="WHT36" s="7"/>
      <c r="WHU36" s="7"/>
      <c r="WHV36" s="7"/>
      <c r="WHW36" s="7"/>
      <c r="WHX36" s="7"/>
      <c r="WHY36" s="7"/>
      <c r="WHZ36" s="7"/>
      <c r="WIA36" s="7"/>
      <c r="WIB36" s="7"/>
      <c r="WIC36" s="7"/>
      <c r="WID36" s="7"/>
      <c r="WIE36" s="7"/>
      <c r="WIF36" s="7"/>
      <c r="WIG36" s="7"/>
      <c r="WIH36" s="7"/>
      <c r="WII36" s="7"/>
      <c r="WIJ36" s="7"/>
      <c r="WIK36" s="7"/>
      <c r="WIL36" s="7"/>
      <c r="WIM36" s="7"/>
      <c r="WIN36" s="7"/>
      <c r="WIO36" s="7"/>
      <c r="WIP36" s="7"/>
      <c r="WIQ36" s="7"/>
      <c r="WIR36" s="7"/>
      <c r="WIS36" s="7"/>
      <c r="WIT36" s="7"/>
      <c r="WIU36" s="7"/>
      <c r="WIV36" s="7"/>
      <c r="WIW36" s="7"/>
      <c r="WIX36" s="7"/>
      <c r="WIY36" s="7"/>
      <c r="WIZ36" s="7"/>
      <c r="WJA36" s="7"/>
      <c r="WJB36" s="7"/>
      <c r="WJC36" s="7"/>
      <c r="WJD36" s="7"/>
      <c r="WJE36" s="7"/>
      <c r="WJF36" s="7"/>
      <c r="WJG36" s="7"/>
      <c r="WJH36" s="7"/>
      <c r="WJI36" s="7"/>
      <c r="WJJ36" s="7"/>
      <c r="WJK36" s="7"/>
      <c r="WJL36" s="7"/>
      <c r="WJM36" s="7"/>
      <c r="WJN36" s="7"/>
      <c r="WJO36" s="7"/>
      <c r="WJP36" s="7"/>
      <c r="WJQ36" s="7"/>
      <c r="WJR36" s="7"/>
      <c r="WJS36" s="7"/>
      <c r="WJT36" s="7"/>
      <c r="WJU36" s="7"/>
      <c r="WJV36" s="7"/>
      <c r="WJW36" s="7"/>
      <c r="WJX36" s="7"/>
      <c r="WJY36" s="7"/>
      <c r="WJZ36" s="7"/>
      <c r="WKA36" s="7"/>
      <c r="WKB36" s="7"/>
      <c r="WKC36" s="7"/>
      <c r="WKD36" s="7"/>
      <c r="WKE36" s="7"/>
      <c r="WKF36" s="7"/>
      <c r="WKG36" s="7"/>
      <c r="WKH36" s="7"/>
      <c r="WKI36" s="7"/>
      <c r="WKJ36" s="7"/>
      <c r="WKK36" s="7"/>
      <c r="WKL36" s="7"/>
      <c r="WKM36" s="7"/>
      <c r="WKN36" s="7"/>
      <c r="WKO36" s="7"/>
      <c r="WKP36" s="7"/>
      <c r="WKQ36" s="7"/>
      <c r="WKR36" s="7"/>
      <c r="WKS36" s="7"/>
      <c r="WKT36" s="7"/>
      <c r="WKU36" s="7"/>
      <c r="WKV36" s="7"/>
      <c r="WKW36" s="7"/>
      <c r="WKX36" s="7"/>
      <c r="WKY36" s="7"/>
      <c r="WKZ36" s="7"/>
      <c r="WLA36" s="7"/>
      <c r="WLB36" s="7"/>
      <c r="WLC36" s="7"/>
      <c r="WLD36" s="7"/>
      <c r="WLE36" s="7"/>
      <c r="WLF36" s="7"/>
      <c r="WLG36" s="7"/>
      <c r="WLH36" s="7"/>
      <c r="WLI36" s="7"/>
      <c r="WLJ36" s="7"/>
      <c r="WLK36" s="7"/>
      <c r="WLL36" s="7"/>
      <c r="WLM36" s="7"/>
      <c r="WLN36" s="7"/>
      <c r="WLO36" s="7"/>
      <c r="WLP36" s="7"/>
      <c r="WLQ36" s="7"/>
      <c r="WLR36" s="7"/>
      <c r="WLS36" s="7"/>
      <c r="WLT36" s="7"/>
      <c r="WLU36" s="7"/>
      <c r="WLV36" s="7"/>
      <c r="WLW36" s="7"/>
      <c r="WLX36" s="7"/>
      <c r="WLY36" s="7"/>
      <c r="WLZ36" s="7"/>
      <c r="WMA36" s="7"/>
      <c r="WMB36" s="7"/>
      <c r="WMC36" s="7"/>
      <c r="WMD36" s="7"/>
      <c r="WME36" s="7"/>
      <c r="WMF36" s="7"/>
      <c r="WMG36" s="7"/>
      <c r="WMH36" s="7"/>
      <c r="WMI36" s="7"/>
      <c r="WMJ36" s="7"/>
      <c r="WMK36" s="7"/>
      <c r="WML36" s="7"/>
      <c r="WMM36" s="7"/>
      <c r="WMN36" s="7"/>
      <c r="WMO36" s="7"/>
      <c r="WMP36" s="7"/>
      <c r="WMQ36" s="7"/>
      <c r="WMR36" s="7"/>
      <c r="WMS36" s="7"/>
      <c r="WMT36" s="7"/>
      <c r="WMU36" s="7"/>
      <c r="WMV36" s="7"/>
      <c r="WMW36" s="7"/>
      <c r="WMX36" s="7"/>
      <c r="WMY36" s="7"/>
      <c r="WMZ36" s="7"/>
      <c r="WNA36" s="7"/>
      <c r="WNB36" s="7"/>
      <c r="WNC36" s="7"/>
      <c r="WND36" s="7"/>
      <c r="WNE36" s="7"/>
      <c r="WNF36" s="7"/>
      <c r="WNG36" s="7"/>
      <c r="WNH36" s="7"/>
      <c r="WNI36" s="7"/>
      <c r="WNJ36" s="7"/>
      <c r="WNK36" s="7"/>
      <c r="WNL36" s="7"/>
      <c r="WNM36" s="7"/>
      <c r="WNN36" s="7"/>
      <c r="WNO36" s="7"/>
      <c r="WNP36" s="7"/>
      <c r="WNQ36" s="7"/>
      <c r="WNR36" s="7"/>
      <c r="WNS36" s="7"/>
      <c r="WNT36" s="7"/>
      <c r="WNU36" s="7"/>
      <c r="WNV36" s="7"/>
      <c r="WNW36" s="7"/>
      <c r="WNX36" s="7"/>
      <c r="WNY36" s="7"/>
      <c r="WNZ36" s="7"/>
      <c r="WOA36" s="7"/>
      <c r="WOB36" s="7"/>
      <c r="WOC36" s="7"/>
      <c r="WOD36" s="7"/>
      <c r="WOE36" s="7"/>
      <c r="WOF36" s="7"/>
      <c r="WOG36" s="7"/>
      <c r="WOH36" s="7"/>
      <c r="WOI36" s="7"/>
      <c r="WOJ36" s="7"/>
      <c r="WOK36" s="7"/>
      <c r="WOL36" s="7"/>
      <c r="WOM36" s="7"/>
      <c r="WON36" s="7"/>
      <c r="WOO36" s="7"/>
      <c r="WOP36" s="7"/>
      <c r="WOQ36" s="7"/>
      <c r="WOR36" s="7"/>
      <c r="WOS36" s="7"/>
      <c r="WOT36" s="7"/>
      <c r="WOU36" s="7"/>
      <c r="WOV36" s="7"/>
      <c r="WOW36" s="7"/>
      <c r="WOX36" s="7"/>
      <c r="WOY36" s="7"/>
      <c r="WOZ36" s="7"/>
      <c r="WPA36" s="7"/>
      <c r="WPB36" s="7"/>
      <c r="WPC36" s="7"/>
      <c r="WPD36" s="7"/>
      <c r="WPE36" s="7"/>
      <c r="WPF36" s="7"/>
      <c r="WPG36" s="7"/>
      <c r="WPH36" s="7"/>
      <c r="WPI36" s="7"/>
      <c r="WPJ36" s="7"/>
      <c r="WPK36" s="7"/>
      <c r="WPL36" s="7"/>
      <c r="WPM36" s="7"/>
      <c r="WPN36" s="7"/>
      <c r="WPO36" s="7"/>
      <c r="WPP36" s="7"/>
      <c r="WPQ36" s="7"/>
      <c r="WPR36" s="7"/>
      <c r="WPS36" s="7"/>
      <c r="WPT36" s="7"/>
      <c r="WPU36" s="7"/>
      <c r="WPV36" s="7"/>
      <c r="WPW36" s="7"/>
      <c r="WPX36" s="7"/>
      <c r="WPY36" s="7"/>
      <c r="WPZ36" s="7"/>
      <c r="WQA36" s="7"/>
      <c r="WQB36" s="7"/>
      <c r="WQC36" s="7"/>
      <c r="WQD36" s="7"/>
      <c r="WQE36" s="7"/>
      <c r="WQF36" s="7"/>
      <c r="WQG36" s="7"/>
      <c r="WQH36" s="7"/>
      <c r="WQI36" s="7"/>
      <c r="WQJ36" s="7"/>
      <c r="WQK36" s="7"/>
      <c r="WQL36" s="7"/>
      <c r="WQM36" s="7"/>
      <c r="WQN36" s="7"/>
      <c r="WQO36" s="7"/>
      <c r="WQP36" s="7"/>
      <c r="WQQ36" s="7"/>
      <c r="WQR36" s="7"/>
      <c r="WQS36" s="7"/>
      <c r="WQT36" s="7"/>
      <c r="WQU36" s="7"/>
      <c r="WQV36" s="7"/>
      <c r="WQW36" s="7"/>
      <c r="WQX36" s="7"/>
      <c r="WQY36" s="7"/>
      <c r="WQZ36" s="7"/>
      <c r="WRA36" s="7"/>
      <c r="WRB36" s="7"/>
      <c r="WRC36" s="7"/>
      <c r="WRD36" s="7"/>
      <c r="WRE36" s="7"/>
      <c r="WRF36" s="7"/>
      <c r="WRG36" s="7"/>
      <c r="WRH36" s="7"/>
      <c r="WRI36" s="7"/>
      <c r="WRJ36" s="7"/>
      <c r="WRK36" s="7"/>
      <c r="WRL36" s="7"/>
      <c r="WRM36" s="7"/>
      <c r="WRN36" s="7"/>
      <c r="WRO36" s="7"/>
      <c r="WRP36" s="7"/>
      <c r="WRQ36" s="7"/>
      <c r="WRR36" s="7"/>
      <c r="WRS36" s="7"/>
      <c r="WRT36" s="7"/>
      <c r="WRU36" s="7"/>
      <c r="WRV36" s="7"/>
      <c r="WRW36" s="7"/>
      <c r="WRX36" s="7"/>
      <c r="WRY36" s="7"/>
      <c r="WRZ36" s="7"/>
      <c r="WSA36" s="7"/>
      <c r="WSB36" s="7"/>
      <c r="WSC36" s="7"/>
      <c r="WSD36" s="7"/>
      <c r="WSE36" s="7"/>
      <c r="WSF36" s="7"/>
      <c r="WSG36" s="7"/>
      <c r="WSH36" s="7"/>
      <c r="WSI36" s="7"/>
      <c r="WSJ36" s="7"/>
      <c r="WSK36" s="7"/>
      <c r="WSL36" s="7"/>
      <c r="WSM36" s="7"/>
      <c r="WSN36" s="7"/>
      <c r="WSO36" s="7"/>
      <c r="WSP36" s="7"/>
      <c r="WSQ36" s="7"/>
      <c r="WSR36" s="7"/>
      <c r="WSS36" s="7"/>
      <c r="WST36" s="7"/>
      <c r="WSU36" s="7"/>
      <c r="WSV36" s="7"/>
      <c r="WSW36" s="7"/>
      <c r="WSX36" s="7"/>
      <c r="WSY36" s="7"/>
      <c r="WSZ36" s="7"/>
      <c r="WTA36" s="7"/>
      <c r="WTB36" s="7"/>
      <c r="WTC36" s="7"/>
      <c r="WTD36" s="7"/>
      <c r="WTE36" s="7"/>
      <c r="WTF36" s="7"/>
      <c r="WTG36" s="7"/>
      <c r="WTH36" s="7"/>
      <c r="WTI36" s="7"/>
      <c r="WTJ36" s="7"/>
      <c r="WTK36" s="7"/>
      <c r="WTL36" s="7"/>
      <c r="WTM36" s="7"/>
      <c r="WTN36" s="7"/>
      <c r="WTO36" s="7"/>
      <c r="WTP36" s="7"/>
      <c r="WTQ36" s="7"/>
      <c r="WTR36" s="7"/>
      <c r="WTS36" s="7"/>
      <c r="WTT36" s="7"/>
      <c r="WTU36" s="7"/>
      <c r="WTV36" s="7"/>
      <c r="WTW36" s="7"/>
      <c r="WTX36" s="7"/>
      <c r="WTY36" s="7"/>
      <c r="WTZ36" s="7"/>
      <c r="WUA36" s="7"/>
      <c r="WUB36" s="7"/>
      <c r="WUC36" s="7"/>
      <c r="WUD36" s="7"/>
      <c r="WUE36" s="7"/>
      <c r="WUF36" s="7"/>
      <c r="WUG36" s="7"/>
      <c r="WUH36" s="7"/>
      <c r="WUI36" s="7"/>
      <c r="WUJ36" s="7"/>
      <c r="WUK36" s="7"/>
      <c r="WUL36" s="7"/>
      <c r="WUM36" s="7"/>
      <c r="WUN36" s="7"/>
      <c r="WUO36" s="7"/>
      <c r="WUP36" s="7"/>
      <c r="WUQ36" s="7"/>
      <c r="WUR36" s="7"/>
      <c r="WUS36" s="7"/>
      <c r="WUT36" s="7"/>
      <c r="WUU36" s="7"/>
      <c r="WUV36" s="7"/>
      <c r="WUW36" s="7"/>
      <c r="WUX36" s="7"/>
      <c r="WUY36" s="7"/>
      <c r="WUZ36" s="7"/>
      <c r="WVA36" s="7"/>
      <c r="WVB36" s="7"/>
      <c r="WVC36" s="7"/>
      <c r="WVD36" s="7"/>
      <c r="WVE36" s="7"/>
      <c r="WVF36" s="7"/>
      <c r="WVG36" s="7"/>
      <c r="WVH36" s="7"/>
      <c r="WVI36" s="7"/>
      <c r="WVJ36" s="7"/>
      <c r="WVK36" s="7"/>
      <c r="WVL36" s="7"/>
      <c r="WVM36" s="7"/>
      <c r="WVN36" s="7"/>
      <c r="WVO36" s="7"/>
      <c r="WVP36" s="7"/>
      <c r="WVQ36" s="7"/>
      <c r="WVR36" s="7"/>
      <c r="WVS36" s="7"/>
      <c r="WVT36" s="7"/>
      <c r="WVU36" s="7"/>
      <c r="WVV36" s="7"/>
      <c r="WVW36" s="7"/>
      <c r="WVX36" s="7"/>
      <c r="WVY36" s="7"/>
      <c r="WVZ36" s="7"/>
      <c r="WWA36" s="7"/>
      <c r="WWB36" s="7"/>
      <c r="WWC36" s="7"/>
      <c r="WWD36" s="7"/>
      <c r="WWE36" s="7"/>
      <c r="WWF36" s="7"/>
      <c r="WWG36" s="7"/>
      <c r="WWH36" s="7"/>
      <c r="WWI36" s="7"/>
      <c r="WWJ36" s="7"/>
      <c r="WWK36" s="7"/>
      <c r="WWL36" s="7"/>
      <c r="WWM36" s="7"/>
      <c r="WWN36" s="7"/>
      <c r="WWO36" s="7"/>
      <c r="WWP36" s="7"/>
      <c r="WWQ36" s="7"/>
      <c r="WWR36" s="7"/>
      <c r="WWS36" s="7"/>
      <c r="WWT36" s="7"/>
      <c r="WWU36" s="7"/>
      <c r="WWV36" s="7"/>
      <c r="WWW36" s="7"/>
      <c r="WWX36" s="7"/>
      <c r="WWY36" s="7"/>
      <c r="WWZ36" s="7"/>
      <c r="WXA36" s="7"/>
      <c r="WXB36" s="7"/>
      <c r="WXC36" s="7"/>
      <c r="WXD36" s="7"/>
      <c r="WXE36" s="7"/>
      <c r="WXF36" s="7"/>
      <c r="WXG36" s="7"/>
      <c r="WXH36" s="7"/>
      <c r="WXI36" s="7"/>
      <c r="WXJ36" s="7"/>
      <c r="WXK36" s="7"/>
      <c r="WXL36" s="7"/>
      <c r="WXM36" s="7"/>
      <c r="WXN36" s="7"/>
      <c r="WXO36" s="7"/>
      <c r="WXP36" s="7"/>
      <c r="WXQ36" s="7"/>
      <c r="WXR36" s="7"/>
      <c r="WXS36" s="7"/>
      <c r="WXT36" s="7"/>
      <c r="WXU36" s="7"/>
      <c r="WXV36" s="7"/>
      <c r="WXW36" s="7"/>
      <c r="WXX36" s="7"/>
      <c r="WXY36" s="7"/>
      <c r="WXZ36" s="7"/>
      <c r="WYA36" s="7"/>
      <c r="WYB36" s="7"/>
      <c r="WYC36" s="7"/>
      <c r="WYD36" s="7"/>
      <c r="WYE36" s="7"/>
      <c r="WYF36" s="7"/>
      <c r="WYG36" s="7"/>
      <c r="WYH36" s="7"/>
      <c r="WYI36" s="7"/>
      <c r="WYJ36" s="7"/>
      <c r="WYK36" s="7"/>
      <c r="WYL36" s="7"/>
      <c r="WYM36" s="7"/>
      <c r="WYN36" s="7"/>
      <c r="WYO36" s="7"/>
      <c r="WYP36" s="7"/>
      <c r="WYQ36" s="7"/>
      <c r="WYR36" s="7"/>
      <c r="WYS36" s="7"/>
      <c r="WYT36" s="7"/>
      <c r="WYU36" s="7"/>
      <c r="WYV36" s="7"/>
      <c r="WYW36" s="7"/>
      <c r="WYX36" s="7"/>
      <c r="WYY36" s="7"/>
      <c r="WYZ36" s="7"/>
      <c r="WZA36" s="7"/>
      <c r="WZB36" s="7"/>
      <c r="WZC36" s="7"/>
      <c r="WZD36" s="7"/>
      <c r="WZE36" s="7"/>
      <c r="WZF36" s="7"/>
      <c r="WZG36" s="7"/>
      <c r="WZH36" s="7"/>
      <c r="WZI36" s="7"/>
      <c r="WZJ36" s="7"/>
      <c r="WZK36" s="7"/>
      <c r="WZL36" s="7"/>
      <c r="WZM36" s="7"/>
      <c r="WZN36" s="7"/>
      <c r="WZO36" s="7"/>
      <c r="WZP36" s="7"/>
      <c r="WZQ36" s="7"/>
      <c r="WZR36" s="7"/>
      <c r="WZS36" s="7"/>
      <c r="WZT36" s="7"/>
      <c r="WZU36" s="7"/>
      <c r="WZV36" s="7"/>
      <c r="WZW36" s="7"/>
      <c r="WZX36" s="7"/>
      <c r="WZY36" s="7"/>
      <c r="WZZ36" s="7"/>
      <c r="XAA36" s="7"/>
      <c r="XAB36" s="7"/>
      <c r="XAC36" s="7"/>
      <c r="XAD36" s="7"/>
      <c r="XAE36" s="7"/>
      <c r="XAF36" s="7"/>
      <c r="XAG36" s="7"/>
      <c r="XAH36" s="7"/>
      <c r="XAI36" s="7"/>
      <c r="XAJ36" s="7"/>
      <c r="XAK36" s="7"/>
      <c r="XAL36" s="7"/>
      <c r="XAM36" s="7"/>
      <c r="XAN36" s="7"/>
      <c r="XAO36" s="7"/>
      <c r="XAP36" s="7"/>
      <c r="XAQ36" s="7"/>
      <c r="XAR36" s="7"/>
      <c r="XAS36" s="7"/>
      <c r="XAT36" s="7"/>
      <c r="XAU36" s="7"/>
      <c r="XAV36" s="7"/>
      <c r="XAW36" s="7"/>
      <c r="XAX36" s="7"/>
      <c r="XAY36" s="7"/>
      <c r="XAZ36" s="7"/>
      <c r="XBA36" s="7"/>
      <c r="XBB36" s="7"/>
      <c r="XBC36" s="7"/>
      <c r="XBD36" s="7"/>
      <c r="XBE36" s="7"/>
      <c r="XBF36" s="7"/>
      <c r="XBG36" s="7"/>
      <c r="XBH36" s="7"/>
      <c r="XBI36" s="7"/>
      <c r="XBJ36" s="7"/>
      <c r="XBK36" s="7"/>
      <c r="XBL36" s="7"/>
      <c r="XBM36" s="7"/>
      <c r="XBN36" s="7"/>
      <c r="XBO36" s="7"/>
      <c r="XBP36" s="7"/>
      <c r="XBQ36" s="7"/>
      <c r="XBR36" s="7"/>
      <c r="XBS36" s="7"/>
      <c r="XBT36" s="7"/>
      <c r="XBU36" s="7"/>
      <c r="XBV36" s="7"/>
      <c r="XBW36" s="7"/>
      <c r="XBX36" s="7"/>
      <c r="XBY36" s="7"/>
      <c r="XBZ36" s="7"/>
      <c r="XCA36" s="7"/>
      <c r="XCB36" s="7"/>
      <c r="XCC36" s="7"/>
      <c r="XCD36" s="7"/>
      <c r="XCE36" s="7"/>
      <c r="XCF36" s="7"/>
      <c r="XCG36" s="7"/>
      <c r="XCH36" s="7"/>
      <c r="XCI36" s="7"/>
      <c r="XCJ36" s="7"/>
      <c r="XCK36" s="7"/>
      <c r="XCL36" s="7"/>
      <c r="XCM36" s="7"/>
      <c r="XCN36" s="7"/>
      <c r="XCO36" s="7"/>
      <c r="XCP36" s="7"/>
      <c r="XCQ36" s="7"/>
      <c r="XCR36" s="7"/>
      <c r="XCS36" s="7"/>
      <c r="XCT36" s="7"/>
      <c r="XCU36" s="7"/>
      <c r="XCV36" s="7"/>
      <c r="XCW36" s="7"/>
      <c r="XCX36" s="7"/>
      <c r="XCY36" s="7"/>
      <c r="XCZ36" s="7"/>
      <c r="XDA36" s="7"/>
      <c r="XDB36" s="7"/>
      <c r="XDC36" s="7"/>
      <c r="XDD36" s="7"/>
      <c r="XDE36" s="7"/>
      <c r="XDF36" s="7"/>
      <c r="XDG36" s="7"/>
      <c r="XDH36" s="7"/>
      <c r="XDI36" s="7"/>
      <c r="XDJ36" s="7"/>
      <c r="XDK36" s="7"/>
      <c r="XDL36" s="7"/>
      <c r="XDM36" s="7"/>
      <c r="XDN36" s="7"/>
      <c r="XDO36" s="7"/>
      <c r="XDP36" s="7"/>
      <c r="XDQ36" s="7"/>
      <c r="XDR36" s="7"/>
      <c r="XDS36" s="7"/>
      <c r="XDT36" s="7"/>
      <c r="XDU36" s="7"/>
      <c r="XDV36" s="7"/>
      <c r="XDW36" s="7"/>
      <c r="XDX36" s="7"/>
      <c r="XDY36" s="7"/>
      <c r="XDZ36" s="7"/>
      <c r="XEA36" s="7"/>
      <c r="XEB36" s="7"/>
      <c r="XEC36" s="7"/>
      <c r="XED36" s="7"/>
      <c r="XEE36" s="7"/>
      <c r="XEF36" s="7"/>
      <c r="XEG36" s="7"/>
      <c r="XEH36" s="7"/>
      <c r="XEI36" s="7"/>
      <c r="XEJ36" s="7"/>
      <c r="XEK36" s="7"/>
      <c r="XEL36" s="7"/>
      <c r="XEM36" s="7"/>
      <c r="XEN36" s="7"/>
      <c r="XEO36" s="7"/>
      <c r="XEP36" s="7"/>
      <c r="XEQ36" s="7"/>
      <c r="XER36" s="7"/>
      <c r="XES36" s="7"/>
      <c r="XET36" s="7"/>
      <c r="XEU36" s="7"/>
      <c r="XEV36" s="7"/>
      <c r="XEW36" s="7"/>
      <c r="XEX36" s="7"/>
      <c r="XEY36" s="7"/>
    </row>
    <row r="37" spans="1:16379" ht="42.75">
      <c r="A37" s="127"/>
      <c r="B37" s="81" t="s">
        <v>27</v>
      </c>
      <c r="C37" s="82" t="s">
        <v>14</v>
      </c>
      <c r="D37" s="83" t="s">
        <v>14</v>
      </c>
      <c r="E37" s="84" t="s">
        <v>14</v>
      </c>
      <c r="F37" s="85">
        <f>F36+F30+F16</f>
        <v>1669000</v>
      </c>
      <c r="G37" s="85">
        <f>G36+G30+G16</f>
        <v>1127563.8500000001</v>
      </c>
      <c r="H37" s="85">
        <f t="shared" ref="H37:K37" si="6">H36+H30+H16</f>
        <v>75384.83</v>
      </c>
      <c r="I37" s="85">
        <f t="shared" si="6"/>
        <v>75384.83</v>
      </c>
      <c r="J37" s="85">
        <f t="shared" si="6"/>
        <v>0</v>
      </c>
      <c r="K37" s="85">
        <f t="shared" si="6"/>
        <v>0</v>
      </c>
      <c r="L37" s="482" t="s">
        <v>76</v>
      </c>
      <c r="M37" s="674">
        <f>F37+H37+J37</f>
        <v>1744384.83</v>
      </c>
      <c r="N37" s="674">
        <f>G37+I37+K37</f>
        <v>1202948.6800000002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16379" s="2" customFormat="1">
      <c r="A38" s="105"/>
      <c r="B38" s="103"/>
      <c r="C38" s="154"/>
      <c r="D38" s="145"/>
      <c r="E38" s="145"/>
      <c r="F38" s="145"/>
      <c r="G38" s="145"/>
      <c r="H38" s="145"/>
      <c r="I38" s="145"/>
      <c r="J38" s="145"/>
      <c r="K38" s="145"/>
      <c r="L38" s="105"/>
      <c r="M38"/>
      <c r="N38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</row>
    <row r="39" spans="1:16379">
      <c r="A39" s="102"/>
      <c r="B39" s="103"/>
      <c r="C39" s="154"/>
      <c r="D39" s="145"/>
      <c r="E39" s="145"/>
      <c r="F39" s="145"/>
      <c r="G39" s="145"/>
      <c r="H39" s="145"/>
      <c r="I39" s="145"/>
      <c r="J39" s="145"/>
      <c r="K39" s="145"/>
      <c r="L39" s="105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16379">
      <c r="A40" s="105"/>
      <c r="B40" s="103"/>
      <c r="C40" s="154"/>
      <c r="D40" s="145"/>
      <c r="E40" s="145"/>
      <c r="F40" s="145"/>
      <c r="G40" s="145"/>
      <c r="H40" s="145"/>
      <c r="I40" s="145"/>
      <c r="J40" s="145"/>
      <c r="K40" s="145"/>
      <c r="L40" s="105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16379">
      <c r="A41" s="105"/>
      <c r="B41" s="103"/>
      <c r="C41" s="154"/>
      <c r="D41" s="145"/>
      <c r="E41" s="145"/>
      <c r="F41" s="145"/>
      <c r="G41" s="145"/>
      <c r="H41" s="145"/>
      <c r="I41" s="145"/>
      <c r="J41" s="145"/>
      <c r="K41" s="145"/>
      <c r="L41" s="105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16379">
      <c r="A42" s="102"/>
      <c r="B42" s="144"/>
      <c r="C42" s="154"/>
      <c r="D42" s="145"/>
      <c r="E42" s="145"/>
      <c r="F42" s="146"/>
      <c r="G42" s="146"/>
      <c r="H42" s="146"/>
      <c r="I42" s="146"/>
      <c r="J42" s="146"/>
      <c r="K42" s="146"/>
      <c r="L42" s="105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16379" s="2" customFormat="1">
      <c r="A43" s="105"/>
      <c r="B43" s="103"/>
      <c r="C43" s="154"/>
      <c r="D43" s="145"/>
      <c r="E43" s="145"/>
      <c r="F43" s="145"/>
      <c r="G43" s="145"/>
      <c r="H43" s="145"/>
      <c r="I43" s="145"/>
      <c r="J43" s="145"/>
      <c r="K43" s="145"/>
      <c r="L43" s="105"/>
      <c r="M43"/>
      <c r="N43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16379">
      <c r="A44" s="102"/>
      <c r="B44" s="144"/>
      <c r="C44" s="154"/>
      <c r="D44" s="145"/>
      <c r="E44" s="145"/>
      <c r="F44" s="146"/>
      <c r="G44" s="146"/>
      <c r="H44" s="146"/>
      <c r="I44" s="146"/>
      <c r="J44" s="146"/>
      <c r="K44" s="146"/>
      <c r="L44" s="105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16379" s="11" customFormat="1">
      <c r="A45" s="105"/>
      <c r="B45" s="103"/>
      <c r="C45" s="154"/>
      <c r="D45" s="145"/>
      <c r="E45" s="145"/>
      <c r="F45" s="145"/>
      <c r="G45" s="145"/>
      <c r="H45" s="145"/>
      <c r="I45" s="145"/>
      <c r="J45" s="145"/>
      <c r="K45" s="145"/>
      <c r="L45" s="105"/>
      <c r="M45"/>
      <c r="N45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10"/>
    </row>
    <row r="46" spans="1:16379">
      <c r="A46" s="102"/>
      <c r="B46" s="144"/>
      <c r="C46" s="154"/>
      <c r="D46" s="145"/>
      <c r="E46" s="145"/>
      <c r="F46" s="146"/>
      <c r="G46" s="146"/>
      <c r="H46" s="146"/>
      <c r="I46" s="146"/>
      <c r="J46" s="146"/>
      <c r="K46" s="146"/>
      <c r="L46" s="105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16379" s="2" customFormat="1">
      <c r="A47" s="105"/>
      <c r="B47" s="103"/>
      <c r="C47" s="154"/>
      <c r="D47" s="145"/>
      <c r="E47" s="145"/>
      <c r="F47" s="145"/>
      <c r="G47" s="145"/>
      <c r="H47" s="145"/>
      <c r="I47" s="145"/>
      <c r="J47" s="145"/>
      <c r="K47" s="145"/>
      <c r="L47" s="105"/>
      <c r="M47"/>
      <c r="N47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1:16379">
      <c r="A48" s="105"/>
      <c r="B48" s="103"/>
      <c r="C48" s="154"/>
      <c r="D48" s="145"/>
      <c r="E48" s="145"/>
      <c r="F48" s="145"/>
      <c r="G48" s="145"/>
      <c r="H48" s="145"/>
      <c r="I48" s="145"/>
      <c r="J48" s="145"/>
      <c r="K48" s="145"/>
      <c r="L48" s="105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>
      <c r="A49" s="102"/>
      <c r="B49" s="144"/>
      <c r="C49" s="154"/>
      <c r="D49" s="145"/>
      <c r="E49" s="145"/>
      <c r="F49" s="146"/>
      <c r="G49" s="146"/>
      <c r="H49" s="146"/>
      <c r="I49" s="146"/>
      <c r="J49" s="146"/>
      <c r="K49" s="146"/>
      <c r="L49" s="105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>
      <c r="A50" s="105"/>
      <c r="B50" s="103"/>
      <c r="C50" s="154"/>
      <c r="D50" s="145"/>
      <c r="E50" s="145"/>
      <c r="F50" s="145"/>
      <c r="G50" s="145"/>
      <c r="H50" s="145"/>
      <c r="I50" s="145"/>
      <c r="J50" s="145"/>
      <c r="K50" s="145"/>
      <c r="L50" s="105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s="33" customFormat="1">
      <c r="A51" s="102"/>
      <c r="B51" s="147"/>
      <c r="C51" s="148"/>
      <c r="D51" s="149"/>
      <c r="E51" s="149"/>
      <c r="F51" s="150"/>
      <c r="G51" s="150"/>
      <c r="H51" s="150"/>
      <c r="I51" s="150"/>
      <c r="J51" s="150"/>
      <c r="K51" s="150"/>
      <c r="L51" s="21"/>
      <c r="M51"/>
      <c r="N51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</row>
    <row r="52" spans="1:46">
      <c r="A52" s="153"/>
      <c r="B52" s="147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>
      <c r="A53" s="102"/>
      <c r="B53" s="144"/>
      <c r="C53" s="154"/>
      <c r="D53" s="145"/>
      <c r="E53" s="145"/>
      <c r="F53" s="146"/>
      <c r="G53" s="146"/>
      <c r="H53" s="146"/>
      <c r="I53" s="146"/>
      <c r="J53" s="146"/>
      <c r="K53" s="146"/>
      <c r="L53" s="105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>
      <c r="A54" s="105"/>
      <c r="B54" s="103"/>
      <c r="C54" s="154"/>
      <c r="D54" s="145"/>
      <c r="E54" s="145"/>
      <c r="F54" s="146"/>
      <c r="G54" s="146"/>
      <c r="H54" s="146"/>
      <c r="I54" s="146"/>
      <c r="J54" s="146"/>
      <c r="K54" s="146"/>
      <c r="L54" s="105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>
      <c r="A55" s="102"/>
      <c r="B55" s="144"/>
      <c r="C55" s="154"/>
      <c r="D55" s="145"/>
      <c r="E55" s="145"/>
      <c r="F55" s="146"/>
      <c r="G55" s="146"/>
      <c r="H55" s="146"/>
      <c r="I55" s="146"/>
      <c r="J55" s="146"/>
      <c r="K55" s="146"/>
      <c r="L55" s="155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>
      <c r="A56" s="105"/>
      <c r="B56" s="103"/>
      <c r="C56" s="154"/>
      <c r="D56" s="145"/>
      <c r="E56" s="145"/>
      <c r="F56" s="146"/>
      <c r="G56" s="146"/>
      <c r="H56" s="146"/>
      <c r="I56" s="146"/>
      <c r="J56" s="146"/>
      <c r="K56" s="146"/>
      <c r="L56" s="105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s="2" customFormat="1">
      <c r="A57" s="13"/>
      <c r="B57" s="14"/>
      <c r="C57" s="14"/>
      <c r="D57" s="15"/>
      <c r="E57" s="15"/>
      <c r="F57" s="16"/>
      <c r="G57" s="16"/>
      <c r="H57" s="16"/>
      <c r="I57" s="16"/>
      <c r="J57" s="16"/>
      <c r="K57" s="16"/>
      <c r="L57" s="4"/>
      <c r="M57"/>
      <c r="N57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</row>
    <row r="58" spans="1:46">
      <c r="A58" s="4"/>
      <c r="B58" s="9"/>
      <c r="C58" s="14"/>
      <c r="D58" s="15"/>
      <c r="E58" s="15"/>
      <c r="F58" s="16"/>
      <c r="G58" s="16"/>
      <c r="H58" s="16"/>
      <c r="I58" s="16"/>
      <c r="J58" s="16"/>
      <c r="K58" s="16"/>
      <c r="L58" s="4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>
      <c r="A59" s="13"/>
      <c r="B59" s="14"/>
      <c r="C59" s="14"/>
      <c r="D59" s="15"/>
      <c r="E59" s="15"/>
      <c r="F59" s="16"/>
      <c r="G59" s="16"/>
      <c r="H59" s="16"/>
      <c r="I59" s="16"/>
      <c r="J59" s="16"/>
      <c r="K59" s="16"/>
      <c r="L59" s="22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>
      <c r="A60" s="4"/>
      <c r="B60" s="9"/>
      <c r="C60" s="14"/>
      <c r="D60" s="15"/>
      <c r="E60" s="15"/>
      <c r="F60" s="16"/>
      <c r="G60" s="16"/>
      <c r="H60" s="16"/>
      <c r="I60" s="16"/>
      <c r="J60" s="16"/>
      <c r="K60" s="16"/>
      <c r="L60" s="4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>
      <c r="A61" s="13"/>
      <c r="B61" s="14"/>
      <c r="C61" s="14"/>
      <c r="D61" s="15"/>
      <c r="E61" s="15"/>
      <c r="F61" s="16"/>
      <c r="G61" s="16"/>
      <c r="H61" s="16"/>
      <c r="I61" s="16"/>
      <c r="J61" s="16"/>
      <c r="K61" s="16"/>
      <c r="L61" s="22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>
      <c r="A62" s="4"/>
      <c r="B62" s="9"/>
      <c r="C62" s="14"/>
      <c r="D62" s="15"/>
      <c r="E62" s="15"/>
      <c r="F62" s="16"/>
      <c r="G62" s="16"/>
      <c r="H62" s="16"/>
      <c r="I62" s="16"/>
      <c r="J62" s="16"/>
      <c r="K62" s="16"/>
      <c r="L62" s="4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s="2" customFormat="1">
      <c r="A63" s="13"/>
      <c r="B63" s="14"/>
      <c r="C63" s="14"/>
      <c r="D63" s="15"/>
      <c r="E63" s="15"/>
      <c r="F63" s="16"/>
      <c r="G63" s="16"/>
      <c r="H63" s="16"/>
      <c r="I63" s="16"/>
      <c r="J63" s="16"/>
      <c r="K63" s="16"/>
      <c r="L63" s="22"/>
      <c r="M63"/>
      <c r="N63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</row>
    <row r="64" spans="1:46" s="2" customFormat="1">
      <c r="A64" s="4"/>
      <c r="B64" s="9"/>
      <c r="C64" s="14"/>
      <c r="D64" s="15"/>
      <c r="E64" s="15"/>
      <c r="F64" s="16"/>
      <c r="G64" s="16"/>
      <c r="H64" s="16"/>
      <c r="I64" s="16"/>
      <c r="J64" s="16"/>
      <c r="K64" s="16"/>
      <c r="L64" s="4"/>
      <c r="M64"/>
      <c r="N6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</row>
    <row r="65" spans="1:46" s="2" customFormat="1">
      <c r="A65" s="13"/>
      <c r="B65" s="14"/>
      <c r="C65" s="14"/>
      <c r="D65" s="15"/>
      <c r="E65" s="15"/>
      <c r="F65" s="16"/>
      <c r="G65" s="16"/>
      <c r="H65" s="16"/>
      <c r="I65" s="16"/>
      <c r="J65" s="16"/>
      <c r="K65" s="16"/>
      <c r="L65" s="22"/>
      <c r="M65"/>
      <c r="N65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</row>
    <row r="66" spans="1:46" s="2" customFormat="1">
      <c r="A66" s="4"/>
      <c r="B66" s="9"/>
      <c r="C66" s="14"/>
      <c r="D66" s="15"/>
      <c r="E66" s="15"/>
      <c r="F66" s="16"/>
      <c r="G66" s="16"/>
      <c r="H66" s="16"/>
      <c r="I66" s="16"/>
      <c r="J66" s="16"/>
      <c r="K66" s="16"/>
      <c r="L66" s="4"/>
      <c r="M66"/>
      <c r="N66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</row>
    <row r="67" spans="1:46" s="2" customFormat="1" ht="15.75">
      <c r="A67" s="4"/>
      <c r="B67" s="17"/>
      <c r="C67" s="18"/>
      <c r="D67" s="19"/>
      <c r="E67" s="19"/>
      <c r="F67" s="20"/>
      <c r="G67" s="20"/>
      <c r="H67" s="20"/>
      <c r="I67" s="20"/>
      <c r="J67" s="20"/>
      <c r="K67" s="20"/>
      <c r="L67" s="21"/>
      <c r="M67"/>
      <c r="N67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1:46" s="2" customFormat="1">
      <c r="A68" s="12"/>
      <c r="B68" s="186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/>
      <c r="N68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</row>
    <row r="69" spans="1:46" s="2" customFormat="1">
      <c r="A69" s="13"/>
      <c r="B69" s="14"/>
      <c r="C69" s="14"/>
      <c r="D69" s="15"/>
      <c r="E69" s="15"/>
      <c r="F69" s="16"/>
      <c r="G69" s="16"/>
      <c r="H69" s="16"/>
      <c r="I69" s="16"/>
      <c r="J69" s="16"/>
      <c r="K69" s="16"/>
      <c r="L69" s="4"/>
      <c r="M69"/>
      <c r="N69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</row>
    <row r="70" spans="1:46" s="2" customFormat="1">
      <c r="A70" s="4"/>
      <c r="B70" s="9"/>
      <c r="C70" s="14"/>
      <c r="D70" s="15"/>
      <c r="E70" s="15"/>
      <c r="F70" s="15"/>
      <c r="G70" s="15"/>
      <c r="H70" s="15"/>
      <c r="I70" s="15"/>
      <c r="J70" s="15"/>
      <c r="K70" s="15"/>
      <c r="L70" s="4"/>
      <c r="M70"/>
      <c r="N70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</row>
    <row r="71" spans="1:46" s="2" customFormat="1">
      <c r="A71" s="13"/>
      <c r="B71" s="14"/>
      <c r="C71" s="14"/>
      <c r="D71" s="15"/>
      <c r="E71" s="15"/>
      <c r="F71" s="16"/>
      <c r="G71" s="16"/>
      <c r="H71" s="16"/>
      <c r="I71" s="16"/>
      <c r="J71" s="16"/>
      <c r="K71" s="16"/>
      <c r="L71" s="22"/>
      <c r="M71"/>
      <c r="N71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</row>
    <row r="72" spans="1:46">
      <c r="A72" s="4"/>
      <c r="B72" s="9"/>
      <c r="C72" s="14"/>
      <c r="D72" s="15"/>
      <c r="E72" s="15"/>
      <c r="F72" s="15"/>
      <c r="G72" s="15"/>
      <c r="H72" s="15"/>
      <c r="I72" s="15"/>
      <c r="J72" s="15"/>
      <c r="K72" s="15"/>
      <c r="L72" s="4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>
      <c r="A73" s="13"/>
      <c r="B73" s="14"/>
      <c r="C73" s="14"/>
      <c r="D73" s="15"/>
      <c r="E73" s="15"/>
      <c r="F73" s="16"/>
      <c r="G73" s="16"/>
      <c r="H73" s="16"/>
      <c r="I73" s="16"/>
      <c r="J73" s="16"/>
      <c r="K73" s="16"/>
      <c r="L73" s="4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>
      <c r="A74" s="4"/>
      <c r="B74" s="9"/>
      <c r="C74" s="14"/>
      <c r="D74" s="15"/>
      <c r="E74" s="15"/>
      <c r="F74" s="15"/>
      <c r="G74" s="15"/>
      <c r="H74" s="15"/>
      <c r="I74" s="15"/>
      <c r="J74" s="15"/>
      <c r="K74" s="15"/>
      <c r="L74" s="4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>
      <c r="A75" s="13"/>
      <c r="B75" s="14"/>
      <c r="C75" s="14"/>
      <c r="D75" s="15"/>
      <c r="E75" s="15"/>
      <c r="F75" s="16"/>
      <c r="G75" s="16"/>
      <c r="H75" s="16"/>
      <c r="I75" s="16"/>
      <c r="J75" s="16"/>
      <c r="K75" s="16"/>
      <c r="L75" s="4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s="35" customFormat="1">
      <c r="A76" s="13"/>
      <c r="B76" s="14"/>
      <c r="C76" s="14"/>
      <c r="D76" s="15"/>
      <c r="E76" s="15"/>
      <c r="F76" s="16"/>
      <c r="G76" s="16"/>
      <c r="H76" s="16"/>
      <c r="I76" s="16"/>
      <c r="J76" s="16"/>
      <c r="K76" s="16"/>
      <c r="L76" s="22"/>
      <c r="M76"/>
      <c r="N76"/>
      <c r="O76" s="476"/>
      <c r="P76" s="476"/>
      <c r="Q76" s="476"/>
      <c r="R76" s="476"/>
      <c r="S76" s="476"/>
      <c r="T76" s="476"/>
      <c r="U76" s="476"/>
      <c r="V76" s="476"/>
      <c r="W76" s="476"/>
      <c r="X76" s="476"/>
      <c r="Y76" s="476"/>
      <c r="Z76" s="476"/>
      <c r="AA76" s="476"/>
      <c r="AB76" s="476"/>
      <c r="AC76" s="476"/>
      <c r="AD76" s="476"/>
      <c r="AE76" s="476"/>
      <c r="AF76" s="476"/>
      <c r="AG76" s="476"/>
      <c r="AH76" s="476"/>
      <c r="AI76" s="476"/>
      <c r="AJ76" s="476"/>
      <c r="AK76" s="476"/>
      <c r="AL76" s="476"/>
      <c r="AM76" s="476"/>
      <c r="AN76" s="476"/>
      <c r="AO76" s="476"/>
      <c r="AP76" s="476"/>
      <c r="AQ76" s="476"/>
      <c r="AR76" s="476"/>
      <c r="AS76" s="476"/>
      <c r="AT76" s="476"/>
    </row>
    <row r="77" spans="1:46">
      <c r="A77" s="13"/>
      <c r="B77" s="9"/>
      <c r="C77" s="14"/>
      <c r="D77" s="15"/>
      <c r="E77" s="15"/>
      <c r="F77" s="15"/>
      <c r="G77" s="15"/>
      <c r="H77" s="15"/>
      <c r="I77" s="15"/>
      <c r="J77" s="15"/>
      <c r="K77" s="15"/>
      <c r="L77" s="22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ht="15.75">
      <c r="A78" s="4"/>
      <c r="B78" s="17"/>
      <c r="C78" s="18"/>
      <c r="D78" s="19"/>
      <c r="E78" s="19"/>
      <c r="F78" s="20"/>
      <c r="G78" s="20"/>
      <c r="H78" s="20"/>
      <c r="I78" s="20"/>
      <c r="J78" s="20"/>
      <c r="K78" s="20"/>
      <c r="L78" s="21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>
      <c r="A79" s="12"/>
      <c r="B79" s="186"/>
      <c r="C79" s="12"/>
      <c r="D79" s="12"/>
      <c r="E79" s="12"/>
      <c r="F79" s="12"/>
      <c r="G79" s="12"/>
      <c r="H79" s="12"/>
      <c r="I79" s="12"/>
      <c r="J79" s="12"/>
      <c r="K79" s="12"/>
      <c r="L79" s="12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>
      <c r="A80" s="13"/>
      <c r="B80" s="14"/>
      <c r="C80" s="14"/>
      <c r="D80" s="15"/>
      <c r="E80" s="15"/>
      <c r="F80" s="16"/>
      <c r="G80" s="16"/>
      <c r="H80" s="16"/>
      <c r="I80" s="16"/>
      <c r="J80" s="16"/>
      <c r="K80" s="16"/>
      <c r="L80" s="22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>
      <c r="A81" s="4"/>
      <c r="B81" s="9"/>
      <c r="C81" s="14"/>
      <c r="D81" s="15"/>
      <c r="E81" s="15"/>
      <c r="F81" s="16"/>
      <c r="G81" s="16"/>
      <c r="H81" s="16"/>
      <c r="I81" s="16"/>
      <c r="J81" s="16"/>
      <c r="K81" s="16"/>
      <c r="L81" s="4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>
      <c r="A82" s="13"/>
      <c r="B82" s="14"/>
      <c r="C82" s="14"/>
      <c r="D82" s="15"/>
      <c r="E82" s="15"/>
      <c r="F82" s="16"/>
      <c r="G82" s="16"/>
      <c r="H82" s="16"/>
      <c r="I82" s="16"/>
      <c r="J82" s="16"/>
      <c r="K82" s="16"/>
      <c r="L82" s="4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 ht="15" customHeight="1">
      <c r="A83" s="4"/>
      <c r="B83" s="9"/>
      <c r="C83" s="14"/>
      <c r="D83" s="15"/>
      <c r="E83" s="15"/>
      <c r="F83" s="16"/>
      <c r="G83" s="16"/>
      <c r="H83" s="16"/>
      <c r="I83" s="16"/>
      <c r="J83" s="16"/>
      <c r="K83" s="16"/>
      <c r="L83" s="4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 ht="15.75">
      <c r="A84" s="4"/>
      <c r="B84" s="17"/>
      <c r="C84" s="18"/>
      <c r="D84" s="19"/>
      <c r="E84" s="19"/>
      <c r="F84" s="20"/>
      <c r="G84" s="20"/>
      <c r="H84" s="20"/>
      <c r="I84" s="20"/>
      <c r="J84" s="20"/>
      <c r="K84" s="20"/>
      <c r="L84" s="21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 ht="15.75">
      <c r="A85" s="4"/>
      <c r="B85" s="17"/>
      <c r="C85" s="20"/>
      <c r="D85" s="20"/>
      <c r="E85" s="20"/>
      <c r="F85" s="20"/>
      <c r="G85" s="20"/>
      <c r="H85" s="20"/>
      <c r="I85" s="20"/>
      <c r="J85" s="20"/>
      <c r="K85" s="20"/>
      <c r="L85" s="2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>
      <c r="A86" s="2"/>
      <c r="B86" s="187"/>
      <c r="C86" s="2"/>
      <c r="D86" s="2"/>
      <c r="E86" s="2"/>
      <c r="F86" s="24"/>
      <c r="G86" s="24"/>
      <c r="H86" s="24"/>
      <c r="I86" s="2"/>
      <c r="J86" s="2"/>
      <c r="K86" s="2"/>
      <c r="L86" s="2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46">
      <c r="O92" s="4"/>
      <c r="P92" s="4"/>
      <c r="Q92" s="4"/>
      <c r="R92" s="4"/>
      <c r="S92" s="4"/>
      <c r="T92" s="4"/>
      <c r="U92" s="4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1:46"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1:46"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46"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1:46"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5:46"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15:46"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15:46"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15:46"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15:46"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15:46"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15:46"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 spans="15:46"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 spans="15:46"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spans="15:46"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15:46"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spans="15:46"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spans="15:46"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15:46"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spans="15:46"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spans="15:46"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 spans="15:46"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spans="15:46"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</row>
    <row r="115" spans="15:46"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</row>
    <row r="116" spans="15:46"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</row>
    <row r="117" spans="15:46"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</row>
    <row r="118" spans="15:46"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</row>
    <row r="119" spans="15:46"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</row>
    <row r="120" spans="15:46"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</row>
    <row r="121" spans="15:46"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</row>
    <row r="122" spans="15:46"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</row>
    <row r="123" spans="15:46"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</row>
    <row r="124" spans="15:46"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</row>
    <row r="125" spans="15:46"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</row>
    <row r="126" spans="15:46"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</row>
    <row r="127" spans="15:46"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</row>
    <row r="128" spans="15:46"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</row>
    <row r="129" spans="15:46"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</row>
    <row r="130" spans="15:46"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</row>
    <row r="131" spans="15:46"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</row>
    <row r="132" spans="15:46"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</row>
    <row r="133" spans="15:46"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</row>
    <row r="134" spans="15:46"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</row>
    <row r="135" spans="15:46"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</row>
    <row r="136" spans="15:46"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</row>
    <row r="137" spans="15:46"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</row>
    <row r="138" spans="15:46"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</row>
    <row r="139" spans="15:46"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</row>
    <row r="140" spans="15:46"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</row>
    <row r="141" spans="15:46"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</row>
    <row r="142" spans="15:46"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</row>
    <row r="143" spans="15:46"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</row>
    <row r="144" spans="15:46"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</row>
    <row r="145" spans="1:46"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</row>
    <row r="146" spans="1:46"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</row>
    <row r="147" spans="1:46"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</row>
    <row r="148" spans="1:46"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</row>
    <row r="149" spans="1:46"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</row>
    <row r="150" spans="1:46"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</row>
    <row r="151" spans="1:46"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</row>
    <row r="152" spans="1:46"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</row>
    <row r="153" spans="1:46" s="2" customFormat="1">
      <c r="A153"/>
      <c r="B153" s="188"/>
      <c r="C153"/>
      <c r="D153"/>
      <c r="E153"/>
      <c r="F153" s="25"/>
      <c r="G153" s="25"/>
      <c r="H153" s="25"/>
      <c r="I153"/>
      <c r="J153"/>
      <c r="K153"/>
      <c r="L153"/>
      <c r="M153"/>
      <c r="N153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</row>
    <row r="154" spans="1:46"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</row>
    <row r="155" spans="1:46"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</row>
    <row r="156" spans="1:46"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</row>
    <row r="157" spans="1:46"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</row>
    <row r="158" spans="1:46"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</row>
    <row r="159" spans="1:46"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</row>
    <row r="160" spans="1:46"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</row>
    <row r="161" spans="15:46"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</row>
    <row r="162" spans="15:46"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</row>
    <row r="163" spans="15:46"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</row>
    <row r="164" spans="15:46"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</row>
    <row r="165" spans="15:46"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</row>
    <row r="166" spans="15:46"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</row>
    <row r="167" spans="15:46"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</row>
    <row r="168" spans="15:46"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</row>
    <row r="169" spans="15:46"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</row>
    <row r="170" spans="15:46"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</row>
    <row r="171" spans="15:46"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</row>
    <row r="172" spans="15:46"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</row>
    <row r="173" spans="15:46"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</row>
    <row r="174" spans="15:46"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</row>
    <row r="175" spans="15:46"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</row>
    <row r="176" spans="15:46"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</row>
    <row r="177" spans="15:46"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</row>
    <row r="178" spans="15:46"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</row>
    <row r="179" spans="15:46"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</row>
    <row r="180" spans="15:46"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</row>
    <row r="181" spans="15:46"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</row>
    <row r="182" spans="15:46"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</row>
    <row r="183" spans="15:46"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</row>
    <row r="184" spans="15:46"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</row>
    <row r="185" spans="15:46"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</row>
    <row r="186" spans="15:46"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</row>
    <row r="187" spans="15:46"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</row>
    <row r="188" spans="15:46"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</row>
    <row r="189" spans="15:46"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</row>
    <row r="190" spans="15:46"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</row>
    <row r="191" spans="15:46"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</row>
    <row r="192" spans="15:46"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</row>
    <row r="193" spans="1:46"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</row>
    <row r="194" spans="1:46"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</row>
    <row r="195" spans="1:46"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</row>
    <row r="196" spans="1:46"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</row>
    <row r="197" spans="1:46"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</row>
    <row r="198" spans="1:46"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</row>
    <row r="199" spans="1:46"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</row>
    <row r="200" spans="1:46" s="39" customFormat="1">
      <c r="A200"/>
      <c r="B200" s="188"/>
      <c r="C200"/>
      <c r="D200"/>
      <c r="E200"/>
      <c r="F200" s="25"/>
      <c r="G200" s="25"/>
      <c r="H200" s="25"/>
      <c r="I200"/>
      <c r="J200"/>
      <c r="K200"/>
      <c r="L200"/>
      <c r="M200"/>
      <c r="N200"/>
      <c r="O200" s="477"/>
      <c r="P200" s="477"/>
      <c r="Q200" s="477"/>
      <c r="R200" s="477"/>
      <c r="S200" s="477"/>
      <c r="T200" s="477"/>
      <c r="U200" s="477"/>
      <c r="V200" s="477"/>
      <c r="W200" s="477"/>
      <c r="X200" s="477"/>
      <c r="Y200" s="477"/>
      <c r="Z200" s="477"/>
      <c r="AA200" s="477"/>
      <c r="AB200" s="477"/>
      <c r="AC200" s="477"/>
      <c r="AD200" s="477"/>
      <c r="AE200" s="477"/>
      <c r="AF200" s="477"/>
      <c r="AG200" s="477"/>
      <c r="AH200" s="477"/>
      <c r="AI200" s="477"/>
      <c r="AJ200" s="477"/>
      <c r="AK200" s="477"/>
      <c r="AL200" s="477"/>
      <c r="AM200" s="477"/>
      <c r="AN200" s="477"/>
      <c r="AO200" s="477"/>
      <c r="AP200" s="477"/>
      <c r="AQ200" s="477"/>
      <c r="AR200" s="477"/>
      <c r="AS200" s="477"/>
      <c r="AT200" s="477"/>
    </row>
    <row r="201" spans="1:46" s="39" customFormat="1">
      <c r="A201"/>
      <c r="B201" s="188"/>
      <c r="C201"/>
      <c r="D201"/>
      <c r="E201"/>
      <c r="F201" s="25"/>
      <c r="G201" s="25"/>
      <c r="H201" s="25"/>
      <c r="I201"/>
      <c r="J201"/>
      <c r="K201"/>
      <c r="L201"/>
      <c r="M201"/>
      <c r="N201"/>
      <c r="O201" s="477"/>
      <c r="P201" s="477"/>
      <c r="Q201" s="477"/>
      <c r="R201" s="477"/>
      <c r="S201" s="477"/>
      <c r="T201" s="477"/>
      <c r="U201" s="477"/>
      <c r="V201" s="477"/>
      <c r="W201" s="477"/>
      <c r="X201" s="477"/>
      <c r="Y201" s="477"/>
      <c r="Z201" s="477"/>
      <c r="AA201" s="477"/>
      <c r="AB201" s="477"/>
      <c r="AC201" s="477"/>
      <c r="AD201" s="477"/>
      <c r="AE201" s="477"/>
      <c r="AF201" s="477"/>
      <c r="AG201" s="477"/>
      <c r="AH201" s="477"/>
      <c r="AI201" s="477"/>
      <c r="AJ201" s="477"/>
      <c r="AK201" s="477"/>
      <c r="AL201" s="477"/>
      <c r="AM201" s="477"/>
      <c r="AN201" s="477"/>
      <c r="AO201" s="477"/>
      <c r="AP201" s="477"/>
      <c r="AQ201" s="477"/>
      <c r="AR201" s="477"/>
      <c r="AS201" s="477"/>
      <c r="AT201" s="477"/>
    </row>
    <row r="202" spans="1:46" s="39" customFormat="1">
      <c r="A202"/>
      <c r="B202" s="188"/>
      <c r="C202"/>
      <c r="D202"/>
      <c r="E202"/>
      <c r="F202" s="25"/>
      <c r="G202" s="25"/>
      <c r="H202" s="25"/>
      <c r="I202"/>
      <c r="J202"/>
      <c r="K202"/>
      <c r="L202"/>
      <c r="M202"/>
      <c r="N202"/>
      <c r="O202" s="477"/>
      <c r="P202" s="477"/>
      <c r="Q202" s="477"/>
      <c r="R202" s="477"/>
      <c r="S202" s="477"/>
      <c r="T202" s="477"/>
      <c r="U202" s="477"/>
      <c r="V202" s="477"/>
      <c r="W202" s="477"/>
      <c r="X202" s="477"/>
      <c r="Y202" s="477"/>
      <c r="Z202" s="477"/>
      <c r="AA202" s="477"/>
      <c r="AB202" s="477"/>
      <c r="AC202" s="477"/>
      <c r="AD202" s="477"/>
      <c r="AE202" s="477"/>
      <c r="AF202" s="477"/>
      <c r="AG202" s="477"/>
      <c r="AH202" s="477"/>
      <c r="AI202" s="477"/>
      <c r="AJ202" s="477"/>
      <c r="AK202" s="477"/>
      <c r="AL202" s="477"/>
      <c r="AM202" s="477"/>
      <c r="AN202" s="477"/>
      <c r="AO202" s="477"/>
      <c r="AP202" s="477"/>
      <c r="AQ202" s="477"/>
      <c r="AR202" s="477"/>
      <c r="AS202" s="477"/>
      <c r="AT202" s="477"/>
    </row>
    <row r="203" spans="1:46" s="39" customFormat="1">
      <c r="A203"/>
      <c r="B203" s="188"/>
      <c r="C203"/>
      <c r="D203"/>
      <c r="E203"/>
      <c r="F203" s="25"/>
      <c r="G203" s="25"/>
      <c r="H203" s="25"/>
      <c r="I203"/>
      <c r="J203"/>
      <c r="K203"/>
      <c r="L203"/>
      <c r="M203"/>
      <c r="N203"/>
      <c r="O203" s="477"/>
      <c r="P203" s="477"/>
      <c r="Q203" s="477"/>
      <c r="R203" s="477"/>
      <c r="S203" s="477"/>
      <c r="T203" s="477"/>
      <c r="U203" s="477"/>
      <c r="V203" s="477"/>
      <c r="W203" s="477"/>
      <c r="X203" s="477"/>
      <c r="Y203" s="477"/>
      <c r="Z203" s="477"/>
      <c r="AA203" s="477"/>
      <c r="AB203" s="477"/>
      <c r="AC203" s="477"/>
      <c r="AD203" s="477"/>
      <c r="AE203" s="477"/>
      <c r="AF203" s="477"/>
      <c r="AG203" s="477"/>
      <c r="AH203" s="477"/>
      <c r="AI203" s="477"/>
      <c r="AJ203" s="477"/>
      <c r="AK203" s="477"/>
      <c r="AL203" s="477"/>
      <c r="AM203" s="477"/>
      <c r="AN203" s="477"/>
      <c r="AO203" s="477"/>
      <c r="AP203" s="477"/>
      <c r="AQ203" s="477"/>
      <c r="AR203" s="477"/>
      <c r="AS203" s="477"/>
      <c r="AT203" s="477"/>
    </row>
    <row r="204" spans="1:46" s="39" customFormat="1">
      <c r="A204"/>
      <c r="B204" s="188"/>
      <c r="C204"/>
      <c r="D204"/>
      <c r="E204"/>
      <c r="F204" s="25"/>
      <c r="G204" s="25"/>
      <c r="H204" s="25"/>
      <c r="I204"/>
      <c r="J204"/>
      <c r="K204"/>
      <c r="L204"/>
      <c r="M204"/>
      <c r="N204"/>
      <c r="O204" s="477"/>
      <c r="P204" s="477"/>
      <c r="Q204" s="477"/>
      <c r="R204" s="477"/>
      <c r="S204" s="477"/>
      <c r="T204" s="477"/>
      <c r="U204" s="477"/>
      <c r="V204" s="477"/>
      <c r="W204" s="477"/>
      <c r="X204" s="477"/>
      <c r="Y204" s="477"/>
      <c r="Z204" s="477"/>
      <c r="AA204" s="477"/>
      <c r="AB204" s="477"/>
      <c r="AC204" s="477"/>
      <c r="AD204" s="477"/>
      <c r="AE204" s="477"/>
      <c r="AF204" s="477"/>
      <c r="AG204" s="477"/>
      <c r="AH204" s="477"/>
      <c r="AI204" s="477"/>
      <c r="AJ204" s="477"/>
      <c r="AK204" s="477"/>
      <c r="AL204" s="477"/>
      <c r="AM204" s="477"/>
      <c r="AN204" s="477"/>
      <c r="AO204" s="477"/>
      <c r="AP204" s="477"/>
      <c r="AQ204" s="477"/>
      <c r="AR204" s="477"/>
      <c r="AS204" s="477"/>
      <c r="AT204" s="477"/>
    </row>
    <row r="205" spans="1:46" s="39" customFormat="1">
      <c r="A205"/>
      <c r="B205" s="188"/>
      <c r="C205"/>
      <c r="D205"/>
      <c r="E205"/>
      <c r="F205" s="25"/>
      <c r="G205" s="25"/>
      <c r="H205" s="25"/>
      <c r="I205"/>
      <c r="J205"/>
      <c r="K205"/>
      <c r="L205"/>
      <c r="M205"/>
      <c r="N205"/>
      <c r="O205" s="477"/>
      <c r="P205" s="477"/>
      <c r="Q205" s="477"/>
      <c r="R205" s="477"/>
      <c r="S205" s="477"/>
      <c r="T205" s="477"/>
      <c r="U205" s="477"/>
      <c r="V205" s="477"/>
      <c r="W205" s="477"/>
      <c r="X205" s="477"/>
      <c r="Y205" s="477"/>
      <c r="Z205" s="477"/>
      <c r="AA205" s="477"/>
      <c r="AB205" s="477"/>
      <c r="AC205" s="477"/>
      <c r="AD205" s="477"/>
      <c r="AE205" s="477"/>
      <c r="AF205" s="477"/>
      <c r="AG205" s="477"/>
      <c r="AH205" s="477"/>
      <c r="AI205" s="477"/>
      <c r="AJ205" s="477"/>
      <c r="AK205" s="477"/>
      <c r="AL205" s="477"/>
      <c r="AM205" s="477"/>
      <c r="AN205" s="477"/>
      <c r="AO205" s="477"/>
      <c r="AP205" s="477"/>
      <c r="AQ205" s="477"/>
      <c r="AR205" s="477"/>
      <c r="AS205" s="477"/>
      <c r="AT205" s="477"/>
    </row>
    <row r="206" spans="1:46" s="39" customFormat="1">
      <c r="A206"/>
      <c r="B206" s="188"/>
      <c r="C206"/>
      <c r="D206"/>
      <c r="E206"/>
      <c r="F206" s="25"/>
      <c r="G206" s="25"/>
      <c r="H206" s="25"/>
      <c r="I206"/>
      <c r="J206"/>
      <c r="K206"/>
      <c r="L206"/>
      <c r="M206"/>
      <c r="N206"/>
      <c r="O206" s="477"/>
      <c r="P206" s="477"/>
      <c r="Q206" s="477"/>
      <c r="R206" s="477"/>
      <c r="S206" s="477"/>
      <c r="T206" s="477"/>
      <c r="U206" s="477"/>
      <c r="V206" s="477"/>
      <c r="W206" s="477"/>
      <c r="X206" s="477"/>
      <c r="Y206" s="477"/>
      <c r="Z206" s="477"/>
      <c r="AA206" s="477"/>
      <c r="AB206" s="477"/>
      <c r="AC206" s="477"/>
      <c r="AD206" s="477"/>
      <c r="AE206" s="477"/>
      <c r="AF206" s="477"/>
      <c r="AG206" s="477"/>
      <c r="AH206" s="477"/>
      <c r="AI206" s="477"/>
      <c r="AJ206" s="477"/>
      <c r="AK206" s="477"/>
      <c r="AL206" s="477"/>
      <c r="AM206" s="477"/>
      <c r="AN206" s="477"/>
      <c r="AO206" s="477"/>
      <c r="AP206" s="477"/>
      <c r="AQ206" s="477"/>
      <c r="AR206" s="477"/>
      <c r="AS206" s="477"/>
      <c r="AT206" s="477"/>
    </row>
    <row r="207" spans="1:46" s="39" customFormat="1">
      <c r="A207"/>
      <c r="B207" s="188"/>
      <c r="C207"/>
      <c r="D207"/>
      <c r="E207"/>
      <c r="F207" s="25"/>
      <c r="G207" s="25"/>
      <c r="H207" s="25"/>
      <c r="I207"/>
      <c r="J207"/>
      <c r="K207"/>
      <c r="L207"/>
      <c r="M207"/>
      <c r="N207"/>
      <c r="O207" s="477"/>
      <c r="P207" s="477"/>
      <c r="Q207" s="477"/>
      <c r="R207" s="477"/>
      <c r="S207" s="477"/>
      <c r="T207" s="477"/>
      <c r="U207" s="477"/>
      <c r="V207" s="477"/>
      <c r="W207" s="477"/>
      <c r="X207" s="477"/>
      <c r="Y207" s="477"/>
      <c r="Z207" s="477"/>
      <c r="AA207" s="477"/>
      <c r="AB207" s="477"/>
      <c r="AC207" s="477"/>
      <c r="AD207" s="477"/>
      <c r="AE207" s="477"/>
      <c r="AF207" s="477"/>
      <c r="AG207" s="477"/>
      <c r="AH207" s="477"/>
      <c r="AI207" s="477"/>
      <c r="AJ207" s="477"/>
      <c r="AK207" s="477"/>
      <c r="AL207" s="477"/>
      <c r="AM207" s="477"/>
      <c r="AN207" s="477"/>
      <c r="AO207" s="477"/>
      <c r="AP207" s="477"/>
      <c r="AQ207" s="477"/>
      <c r="AR207" s="477"/>
      <c r="AS207" s="477"/>
      <c r="AT207" s="477"/>
    </row>
    <row r="208" spans="1:46"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</row>
    <row r="209" spans="1:46"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</row>
    <row r="210" spans="1:46" s="40" customFormat="1">
      <c r="A210"/>
      <c r="B210" s="188"/>
      <c r="C210"/>
      <c r="D210"/>
      <c r="E210"/>
      <c r="F210" s="25"/>
      <c r="G210" s="25"/>
      <c r="H210" s="25"/>
      <c r="I210"/>
      <c r="J210"/>
      <c r="K210"/>
      <c r="L210"/>
      <c r="M210"/>
      <c r="N210"/>
      <c r="O210" s="478"/>
      <c r="P210" s="478"/>
      <c r="Q210" s="478"/>
      <c r="R210" s="478"/>
      <c r="S210" s="478"/>
      <c r="T210" s="478"/>
      <c r="U210" s="478"/>
      <c r="V210" s="478"/>
      <c r="W210" s="478"/>
      <c r="X210" s="478"/>
      <c r="Y210" s="478"/>
      <c r="Z210" s="478"/>
      <c r="AA210" s="478"/>
      <c r="AB210" s="478"/>
      <c r="AC210" s="478"/>
      <c r="AD210" s="478"/>
      <c r="AE210" s="478"/>
      <c r="AF210" s="478"/>
      <c r="AG210" s="478"/>
      <c r="AH210" s="478"/>
      <c r="AI210" s="478"/>
      <c r="AJ210" s="478"/>
      <c r="AK210" s="478"/>
      <c r="AL210" s="478"/>
      <c r="AM210" s="478"/>
      <c r="AN210" s="478"/>
      <c r="AO210" s="478"/>
      <c r="AP210" s="478"/>
      <c r="AQ210" s="478"/>
      <c r="AR210" s="478"/>
      <c r="AS210" s="478"/>
      <c r="AT210" s="478"/>
    </row>
    <row r="211" spans="1:46" s="40" customFormat="1">
      <c r="A211"/>
      <c r="B211" s="188"/>
      <c r="C211"/>
      <c r="D211"/>
      <c r="E211"/>
      <c r="F211" s="25"/>
      <c r="G211" s="25"/>
      <c r="H211" s="25"/>
      <c r="I211"/>
      <c r="J211"/>
      <c r="K211"/>
      <c r="L211"/>
      <c r="M211"/>
      <c r="N211"/>
      <c r="O211" s="478"/>
      <c r="P211" s="478"/>
      <c r="Q211" s="478"/>
      <c r="R211" s="478"/>
      <c r="S211" s="478"/>
      <c r="T211" s="478"/>
      <c r="U211" s="478"/>
      <c r="V211" s="478"/>
      <c r="W211" s="478"/>
      <c r="X211" s="478"/>
      <c r="Y211" s="478"/>
      <c r="Z211" s="478"/>
      <c r="AA211" s="478"/>
      <c r="AB211" s="478"/>
      <c r="AC211" s="478"/>
      <c r="AD211" s="478"/>
      <c r="AE211" s="478"/>
      <c r="AF211" s="478"/>
      <c r="AG211" s="478"/>
      <c r="AH211" s="478"/>
      <c r="AI211" s="478"/>
      <c r="AJ211" s="478"/>
      <c r="AK211" s="478"/>
      <c r="AL211" s="478"/>
      <c r="AM211" s="478"/>
      <c r="AN211" s="478"/>
      <c r="AO211" s="478"/>
      <c r="AP211" s="478"/>
      <c r="AQ211" s="478"/>
      <c r="AR211" s="478"/>
      <c r="AS211" s="478"/>
      <c r="AT211" s="478"/>
    </row>
    <row r="212" spans="1:46" s="40" customFormat="1">
      <c r="A212"/>
      <c r="B212" s="188"/>
      <c r="C212"/>
      <c r="D212"/>
      <c r="E212"/>
      <c r="F212" s="25"/>
      <c r="G212" s="25"/>
      <c r="H212" s="25"/>
      <c r="I212"/>
      <c r="J212"/>
      <c r="K212"/>
      <c r="L212"/>
      <c r="M212"/>
      <c r="N212"/>
      <c r="O212" s="478"/>
      <c r="P212" s="478"/>
      <c r="Q212" s="478"/>
      <c r="R212" s="478"/>
      <c r="S212" s="478"/>
      <c r="T212" s="478"/>
      <c r="U212" s="478"/>
      <c r="V212" s="478"/>
      <c r="W212" s="478"/>
      <c r="X212" s="478"/>
      <c r="Y212" s="478"/>
      <c r="Z212" s="478"/>
      <c r="AA212" s="478"/>
      <c r="AB212" s="478"/>
      <c r="AC212" s="478"/>
      <c r="AD212" s="478"/>
      <c r="AE212" s="478"/>
      <c r="AF212" s="478"/>
      <c r="AG212" s="478"/>
      <c r="AH212" s="478"/>
      <c r="AI212" s="478"/>
      <c r="AJ212" s="478"/>
      <c r="AK212" s="478"/>
      <c r="AL212" s="478"/>
      <c r="AM212" s="478"/>
      <c r="AN212" s="478"/>
      <c r="AO212" s="478"/>
      <c r="AP212" s="478"/>
      <c r="AQ212" s="478"/>
      <c r="AR212" s="478"/>
      <c r="AS212" s="478"/>
      <c r="AT212" s="478"/>
    </row>
    <row r="213" spans="1:46" s="40" customFormat="1">
      <c r="A213"/>
      <c r="B213" s="188"/>
      <c r="C213"/>
      <c r="D213"/>
      <c r="E213"/>
      <c r="F213" s="25"/>
      <c r="G213" s="25"/>
      <c r="H213" s="25"/>
      <c r="I213"/>
      <c r="J213"/>
      <c r="K213"/>
      <c r="L213"/>
      <c r="M213"/>
      <c r="N213"/>
      <c r="O213" s="478"/>
      <c r="P213" s="478"/>
      <c r="Q213" s="478"/>
      <c r="R213" s="478"/>
      <c r="S213" s="478"/>
      <c r="T213" s="478"/>
      <c r="U213" s="478"/>
      <c r="V213" s="478"/>
      <c r="W213" s="478"/>
      <c r="X213" s="478"/>
      <c r="Y213" s="478"/>
      <c r="Z213" s="478"/>
      <c r="AA213" s="478"/>
      <c r="AB213" s="478"/>
      <c r="AC213" s="478"/>
      <c r="AD213" s="478"/>
      <c r="AE213" s="478"/>
      <c r="AF213" s="478"/>
      <c r="AG213" s="478"/>
      <c r="AH213" s="478"/>
      <c r="AI213" s="478"/>
      <c r="AJ213" s="478"/>
      <c r="AK213" s="478"/>
      <c r="AL213" s="478"/>
      <c r="AM213" s="478"/>
      <c r="AN213" s="478"/>
      <c r="AO213" s="478"/>
      <c r="AP213" s="478"/>
      <c r="AQ213" s="478"/>
      <c r="AR213" s="478"/>
      <c r="AS213" s="478"/>
      <c r="AT213" s="478"/>
    </row>
    <row r="214" spans="1:46" s="40" customFormat="1">
      <c r="A214"/>
      <c r="B214" s="188"/>
      <c r="C214"/>
      <c r="D214"/>
      <c r="E214"/>
      <c r="F214" s="25"/>
      <c r="G214" s="25"/>
      <c r="H214" s="25"/>
      <c r="I214"/>
      <c r="J214"/>
      <c r="K214"/>
      <c r="L214"/>
      <c r="M214"/>
      <c r="N214"/>
      <c r="O214" s="478"/>
      <c r="P214" s="478"/>
      <c r="Q214" s="478"/>
      <c r="R214" s="478"/>
      <c r="S214" s="478"/>
      <c r="T214" s="478"/>
      <c r="U214" s="478"/>
      <c r="V214" s="478"/>
      <c r="W214" s="478"/>
      <c r="X214" s="478"/>
      <c r="Y214" s="478"/>
      <c r="Z214" s="478"/>
      <c r="AA214" s="478"/>
      <c r="AB214" s="478"/>
      <c r="AC214" s="478"/>
      <c r="AD214" s="478"/>
      <c r="AE214" s="478"/>
      <c r="AF214" s="478"/>
      <c r="AG214" s="478"/>
      <c r="AH214" s="478"/>
      <c r="AI214" s="478"/>
      <c r="AJ214" s="478"/>
      <c r="AK214" s="478"/>
      <c r="AL214" s="478"/>
      <c r="AM214" s="478"/>
      <c r="AN214" s="478"/>
      <c r="AO214" s="478"/>
      <c r="AP214" s="478"/>
      <c r="AQ214" s="478"/>
      <c r="AR214" s="478"/>
      <c r="AS214" s="478"/>
      <c r="AT214" s="478"/>
    </row>
    <row r="215" spans="1:46" s="40" customFormat="1">
      <c r="A215"/>
      <c r="B215" s="188"/>
      <c r="C215"/>
      <c r="D215"/>
      <c r="E215"/>
      <c r="F215" s="25"/>
      <c r="G215" s="25"/>
      <c r="H215" s="25"/>
      <c r="I215"/>
      <c r="J215"/>
      <c r="K215"/>
      <c r="L215"/>
      <c r="M215"/>
      <c r="N215"/>
      <c r="O215" s="478"/>
      <c r="P215" s="478"/>
      <c r="Q215" s="478"/>
      <c r="R215" s="478"/>
      <c r="S215" s="478"/>
      <c r="T215" s="478"/>
      <c r="U215" s="478"/>
      <c r="V215" s="478"/>
      <c r="W215" s="478"/>
      <c r="X215" s="478"/>
      <c r="Y215" s="478"/>
      <c r="Z215" s="478"/>
      <c r="AA215" s="478"/>
      <c r="AB215" s="478"/>
      <c r="AC215" s="478"/>
      <c r="AD215" s="478"/>
      <c r="AE215" s="478"/>
      <c r="AF215" s="478"/>
      <c r="AG215" s="478"/>
      <c r="AH215" s="478"/>
      <c r="AI215" s="478"/>
      <c r="AJ215" s="478"/>
      <c r="AK215" s="478"/>
      <c r="AL215" s="478"/>
      <c r="AM215" s="478"/>
      <c r="AN215" s="478"/>
      <c r="AO215" s="478"/>
      <c r="AP215" s="478"/>
      <c r="AQ215" s="478"/>
      <c r="AR215" s="478"/>
      <c r="AS215" s="478"/>
      <c r="AT215" s="478"/>
    </row>
    <row r="216" spans="1:46" s="40" customFormat="1">
      <c r="A216"/>
      <c r="B216" s="188"/>
      <c r="C216"/>
      <c r="D216"/>
      <c r="E216"/>
      <c r="F216" s="25"/>
      <c r="G216" s="25"/>
      <c r="H216" s="25"/>
      <c r="I216"/>
      <c r="J216"/>
      <c r="K216"/>
      <c r="L216"/>
      <c r="M216"/>
      <c r="N216"/>
      <c r="O216" s="478"/>
      <c r="P216" s="478"/>
      <c r="Q216" s="478"/>
      <c r="R216" s="478"/>
      <c r="S216" s="478"/>
      <c r="T216" s="478"/>
      <c r="U216" s="478"/>
      <c r="V216" s="478"/>
      <c r="W216" s="478"/>
      <c r="X216" s="478"/>
      <c r="Y216" s="478"/>
      <c r="Z216" s="478"/>
      <c r="AA216" s="478"/>
      <c r="AB216" s="478"/>
      <c r="AC216" s="478"/>
      <c r="AD216" s="478"/>
      <c r="AE216" s="478"/>
      <c r="AF216" s="478"/>
      <c r="AG216" s="478"/>
      <c r="AH216" s="478"/>
      <c r="AI216" s="478"/>
      <c r="AJ216" s="478"/>
      <c r="AK216" s="478"/>
      <c r="AL216" s="478"/>
      <c r="AM216" s="478"/>
      <c r="AN216" s="478"/>
      <c r="AO216" s="478"/>
      <c r="AP216" s="478"/>
      <c r="AQ216" s="478"/>
      <c r="AR216" s="478"/>
      <c r="AS216" s="478"/>
      <c r="AT216" s="478"/>
    </row>
    <row r="217" spans="1:46" s="40" customFormat="1">
      <c r="A217"/>
      <c r="B217" s="188"/>
      <c r="C217"/>
      <c r="D217"/>
      <c r="E217"/>
      <c r="F217" s="25"/>
      <c r="G217" s="25"/>
      <c r="H217" s="25"/>
      <c r="I217"/>
      <c r="J217"/>
      <c r="K217"/>
      <c r="L217"/>
      <c r="M217"/>
      <c r="N217"/>
      <c r="O217" s="478"/>
      <c r="P217" s="478"/>
      <c r="Q217" s="478"/>
      <c r="R217" s="478"/>
      <c r="S217" s="478"/>
      <c r="T217" s="478"/>
      <c r="U217" s="478"/>
      <c r="V217" s="478"/>
      <c r="W217" s="478"/>
      <c r="X217" s="478"/>
      <c r="Y217" s="478"/>
      <c r="Z217" s="478"/>
      <c r="AA217" s="478"/>
      <c r="AB217" s="478"/>
      <c r="AC217" s="478"/>
      <c r="AD217" s="478"/>
      <c r="AE217" s="478"/>
      <c r="AF217" s="478"/>
      <c r="AG217" s="478"/>
      <c r="AH217" s="478"/>
      <c r="AI217" s="478"/>
      <c r="AJ217" s="478"/>
      <c r="AK217" s="478"/>
      <c r="AL217" s="478"/>
      <c r="AM217" s="478"/>
      <c r="AN217" s="478"/>
      <c r="AO217" s="478"/>
      <c r="AP217" s="478"/>
      <c r="AQ217" s="478"/>
      <c r="AR217" s="478"/>
      <c r="AS217" s="478"/>
      <c r="AT217" s="478"/>
    </row>
    <row r="218" spans="1:46" s="40" customFormat="1">
      <c r="A218"/>
      <c r="B218" s="188"/>
      <c r="C218"/>
      <c r="D218"/>
      <c r="E218"/>
      <c r="F218" s="25"/>
      <c r="G218" s="25"/>
      <c r="H218" s="25"/>
      <c r="I218"/>
      <c r="J218"/>
      <c r="K218"/>
      <c r="L218"/>
      <c r="M218"/>
      <c r="N218"/>
      <c r="O218" s="478"/>
      <c r="P218" s="478"/>
      <c r="Q218" s="478"/>
      <c r="R218" s="478"/>
      <c r="S218" s="478"/>
      <c r="T218" s="478"/>
      <c r="U218" s="478"/>
      <c r="V218" s="478"/>
      <c r="W218" s="478"/>
      <c r="X218" s="478"/>
      <c r="Y218" s="478"/>
      <c r="Z218" s="478"/>
      <c r="AA218" s="478"/>
      <c r="AB218" s="478"/>
      <c r="AC218" s="478"/>
      <c r="AD218" s="478"/>
      <c r="AE218" s="478"/>
      <c r="AF218" s="478"/>
      <c r="AG218" s="478"/>
      <c r="AH218" s="478"/>
      <c r="AI218" s="478"/>
      <c r="AJ218" s="478"/>
      <c r="AK218" s="478"/>
      <c r="AL218" s="478"/>
      <c r="AM218" s="478"/>
      <c r="AN218" s="478"/>
      <c r="AO218" s="478"/>
      <c r="AP218" s="478"/>
      <c r="AQ218" s="478"/>
      <c r="AR218" s="478"/>
      <c r="AS218" s="478"/>
      <c r="AT218" s="478"/>
    </row>
    <row r="219" spans="1:46"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</row>
    <row r="220" spans="1:46"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</row>
    <row r="221" spans="1:46"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</row>
    <row r="222" spans="1:46"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</row>
    <row r="223" spans="1:46" s="34" customFormat="1">
      <c r="A223"/>
      <c r="B223" s="188"/>
      <c r="C223"/>
      <c r="D223"/>
      <c r="E223"/>
      <c r="F223" s="25"/>
      <c r="G223" s="25"/>
      <c r="H223" s="25"/>
      <c r="I223"/>
      <c r="J223"/>
      <c r="K223"/>
      <c r="L223"/>
      <c r="M223"/>
      <c r="N223"/>
      <c r="O223" s="479"/>
      <c r="P223" s="479"/>
      <c r="Q223" s="479"/>
      <c r="R223" s="479"/>
      <c r="S223" s="479"/>
      <c r="T223" s="479"/>
      <c r="U223" s="479"/>
      <c r="V223" s="479"/>
      <c r="W223" s="479"/>
      <c r="X223" s="479"/>
      <c r="Y223" s="479"/>
      <c r="Z223" s="479"/>
      <c r="AA223" s="479"/>
      <c r="AB223" s="479"/>
      <c r="AC223" s="479"/>
      <c r="AD223" s="479"/>
      <c r="AE223" s="479"/>
      <c r="AF223" s="479"/>
      <c r="AG223" s="479"/>
      <c r="AH223" s="479"/>
      <c r="AI223" s="479"/>
      <c r="AJ223" s="479"/>
      <c r="AK223" s="479"/>
      <c r="AL223" s="479"/>
      <c r="AM223" s="479"/>
      <c r="AN223" s="479"/>
      <c r="AO223" s="479"/>
      <c r="AP223" s="479"/>
      <c r="AQ223" s="479"/>
      <c r="AR223" s="479"/>
      <c r="AS223" s="479"/>
      <c r="AT223" s="479"/>
    </row>
    <row r="224" spans="1:46" s="34" customFormat="1">
      <c r="A224"/>
      <c r="B224" s="188"/>
      <c r="C224"/>
      <c r="D224"/>
      <c r="E224"/>
      <c r="F224" s="25"/>
      <c r="G224" s="25"/>
      <c r="H224" s="25"/>
      <c r="I224"/>
      <c r="J224"/>
      <c r="K224"/>
      <c r="L224"/>
      <c r="M224"/>
      <c r="N224"/>
      <c r="O224" s="479"/>
      <c r="P224" s="479"/>
      <c r="Q224" s="479"/>
      <c r="R224" s="479"/>
      <c r="S224" s="479"/>
      <c r="T224" s="479"/>
      <c r="U224" s="479"/>
      <c r="V224" s="479"/>
      <c r="W224" s="479"/>
      <c r="X224" s="479"/>
      <c r="Y224" s="479"/>
      <c r="Z224" s="479"/>
      <c r="AA224" s="479"/>
      <c r="AB224" s="479"/>
      <c r="AC224" s="479"/>
      <c r="AD224" s="479"/>
      <c r="AE224" s="479"/>
      <c r="AF224" s="479"/>
      <c r="AG224" s="479"/>
      <c r="AH224" s="479"/>
      <c r="AI224" s="479"/>
      <c r="AJ224" s="479"/>
      <c r="AK224" s="479"/>
      <c r="AL224" s="479"/>
      <c r="AM224" s="479"/>
      <c r="AN224" s="479"/>
      <c r="AO224" s="479"/>
      <c r="AP224" s="479"/>
      <c r="AQ224" s="479"/>
      <c r="AR224" s="479"/>
      <c r="AS224" s="479"/>
      <c r="AT224" s="479"/>
    </row>
    <row r="225" spans="1:46" s="34" customFormat="1">
      <c r="A225"/>
      <c r="B225" s="188"/>
      <c r="C225"/>
      <c r="D225"/>
      <c r="E225"/>
      <c r="F225" s="25"/>
      <c r="G225" s="25"/>
      <c r="H225" s="25"/>
      <c r="I225"/>
      <c r="J225"/>
      <c r="K225"/>
      <c r="L225"/>
      <c r="M225"/>
      <c r="N225"/>
      <c r="O225" s="479"/>
      <c r="P225" s="479"/>
      <c r="Q225" s="479"/>
      <c r="R225" s="479"/>
      <c r="S225" s="479"/>
      <c r="T225" s="479"/>
      <c r="U225" s="479"/>
      <c r="V225" s="479"/>
      <c r="W225" s="479"/>
      <c r="X225" s="479"/>
      <c r="Y225" s="479"/>
      <c r="Z225" s="479"/>
      <c r="AA225" s="479"/>
      <c r="AB225" s="479"/>
      <c r="AC225" s="479"/>
      <c r="AD225" s="479"/>
      <c r="AE225" s="479"/>
      <c r="AF225" s="479"/>
      <c r="AG225" s="479"/>
      <c r="AH225" s="479"/>
      <c r="AI225" s="479"/>
      <c r="AJ225" s="479"/>
      <c r="AK225" s="479"/>
      <c r="AL225" s="479"/>
      <c r="AM225" s="479"/>
      <c r="AN225" s="479"/>
      <c r="AO225" s="479"/>
      <c r="AP225" s="479"/>
      <c r="AQ225" s="479"/>
      <c r="AR225" s="479"/>
      <c r="AS225" s="479"/>
      <c r="AT225" s="479"/>
    </row>
    <row r="226" spans="1:46" s="34" customFormat="1">
      <c r="A226"/>
      <c r="B226" s="188"/>
      <c r="C226"/>
      <c r="D226"/>
      <c r="E226"/>
      <c r="F226" s="25"/>
      <c r="G226" s="25"/>
      <c r="H226" s="25"/>
      <c r="I226"/>
      <c r="J226"/>
      <c r="K226"/>
      <c r="L226"/>
      <c r="M226"/>
      <c r="N226"/>
      <c r="O226" s="479"/>
      <c r="P226" s="479"/>
      <c r="Q226" s="479"/>
      <c r="R226" s="479"/>
      <c r="S226" s="479"/>
      <c r="T226" s="479"/>
      <c r="U226" s="479"/>
      <c r="V226" s="479"/>
      <c r="W226" s="479"/>
      <c r="X226" s="479"/>
      <c r="Y226" s="479"/>
      <c r="Z226" s="479"/>
      <c r="AA226" s="479"/>
      <c r="AB226" s="479"/>
      <c r="AC226" s="479"/>
      <c r="AD226" s="479"/>
      <c r="AE226" s="479"/>
      <c r="AF226" s="479"/>
      <c r="AG226" s="479"/>
      <c r="AH226" s="479"/>
      <c r="AI226" s="479"/>
      <c r="AJ226" s="479"/>
      <c r="AK226" s="479"/>
      <c r="AL226" s="479"/>
      <c r="AM226" s="479"/>
      <c r="AN226" s="479"/>
      <c r="AO226" s="479"/>
      <c r="AP226" s="479"/>
      <c r="AQ226" s="479"/>
      <c r="AR226" s="479"/>
      <c r="AS226" s="479"/>
      <c r="AT226" s="479"/>
    </row>
    <row r="227" spans="1:46" s="34" customFormat="1">
      <c r="A227"/>
      <c r="B227" s="188"/>
      <c r="C227"/>
      <c r="D227"/>
      <c r="E227"/>
      <c r="F227" s="25"/>
      <c r="G227" s="25"/>
      <c r="H227" s="25"/>
      <c r="I227"/>
      <c r="J227"/>
      <c r="K227"/>
      <c r="L227"/>
      <c r="M227"/>
      <c r="N227"/>
      <c r="O227" s="479"/>
      <c r="P227" s="479"/>
      <c r="Q227" s="479"/>
      <c r="R227" s="479"/>
      <c r="S227" s="479"/>
      <c r="T227" s="479"/>
      <c r="U227" s="479"/>
      <c r="V227" s="479"/>
      <c r="W227" s="479"/>
      <c r="X227" s="479"/>
      <c r="Y227" s="479"/>
      <c r="Z227" s="479"/>
      <c r="AA227" s="479"/>
      <c r="AB227" s="479"/>
      <c r="AC227" s="479"/>
      <c r="AD227" s="479"/>
      <c r="AE227" s="479"/>
      <c r="AF227" s="479"/>
      <c r="AG227" s="479"/>
      <c r="AH227" s="479"/>
      <c r="AI227" s="479"/>
      <c r="AJ227" s="479"/>
      <c r="AK227" s="479"/>
      <c r="AL227" s="479"/>
      <c r="AM227" s="479"/>
      <c r="AN227" s="479"/>
      <c r="AO227" s="479"/>
      <c r="AP227" s="479"/>
      <c r="AQ227" s="479"/>
      <c r="AR227" s="479"/>
      <c r="AS227" s="479"/>
      <c r="AT227" s="479"/>
    </row>
    <row r="228" spans="1:46"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</row>
    <row r="229" spans="1:46"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</row>
    <row r="230" spans="1:46" s="34" customFormat="1">
      <c r="A230"/>
      <c r="B230" s="188"/>
      <c r="C230"/>
      <c r="D230"/>
      <c r="E230"/>
      <c r="F230" s="25"/>
      <c r="G230" s="25"/>
      <c r="H230" s="25"/>
      <c r="I230"/>
      <c r="J230"/>
      <c r="K230"/>
      <c r="L230"/>
      <c r="M230"/>
      <c r="N230"/>
      <c r="O230" s="479"/>
      <c r="P230" s="479"/>
      <c r="Q230" s="479"/>
      <c r="R230" s="479"/>
      <c r="S230" s="479"/>
      <c r="T230" s="479"/>
      <c r="U230" s="479"/>
      <c r="V230" s="479"/>
      <c r="W230" s="479"/>
      <c r="X230" s="479"/>
      <c r="Y230" s="479"/>
      <c r="Z230" s="479"/>
      <c r="AA230" s="479"/>
      <c r="AB230" s="479"/>
      <c r="AC230" s="479"/>
      <c r="AD230" s="479"/>
      <c r="AE230" s="479"/>
      <c r="AF230" s="479"/>
      <c r="AG230" s="479"/>
      <c r="AH230" s="479"/>
      <c r="AI230" s="479"/>
      <c r="AJ230" s="479"/>
      <c r="AK230" s="479"/>
      <c r="AL230" s="479"/>
      <c r="AM230" s="479"/>
      <c r="AN230" s="479"/>
      <c r="AO230" s="479"/>
      <c r="AP230" s="479"/>
      <c r="AQ230" s="479"/>
      <c r="AR230" s="479"/>
      <c r="AS230" s="479"/>
      <c r="AT230" s="479"/>
    </row>
    <row r="231" spans="1:46" s="34" customFormat="1">
      <c r="A231"/>
      <c r="B231" s="188"/>
      <c r="C231"/>
      <c r="D231"/>
      <c r="E231"/>
      <c r="F231" s="25"/>
      <c r="G231" s="25"/>
      <c r="H231" s="25"/>
      <c r="I231"/>
      <c r="J231"/>
      <c r="K231"/>
      <c r="L231"/>
      <c r="M231"/>
      <c r="N231"/>
      <c r="O231" s="479"/>
      <c r="P231" s="479"/>
      <c r="Q231" s="479"/>
      <c r="R231" s="479"/>
      <c r="S231" s="479"/>
      <c r="T231" s="479"/>
      <c r="U231" s="479"/>
      <c r="V231" s="479"/>
      <c r="W231" s="479"/>
      <c r="X231" s="479"/>
      <c r="Y231" s="479"/>
      <c r="Z231" s="479"/>
      <c r="AA231" s="479"/>
      <c r="AB231" s="479"/>
      <c r="AC231" s="479"/>
      <c r="AD231" s="479"/>
      <c r="AE231" s="479"/>
      <c r="AF231" s="479"/>
      <c r="AG231" s="479"/>
      <c r="AH231" s="479"/>
      <c r="AI231" s="479"/>
      <c r="AJ231" s="479"/>
      <c r="AK231" s="479"/>
      <c r="AL231" s="479"/>
      <c r="AM231" s="479"/>
      <c r="AN231" s="479"/>
      <c r="AO231" s="479"/>
      <c r="AP231" s="479"/>
      <c r="AQ231" s="479"/>
      <c r="AR231" s="479"/>
      <c r="AS231" s="479"/>
      <c r="AT231" s="479"/>
    </row>
    <row r="232" spans="1:46" s="34" customFormat="1">
      <c r="A232"/>
      <c r="B232" s="188"/>
      <c r="C232"/>
      <c r="D232"/>
      <c r="E232"/>
      <c r="F232" s="25"/>
      <c r="G232" s="25"/>
      <c r="H232" s="25"/>
      <c r="I232"/>
      <c r="J232"/>
      <c r="K232"/>
      <c r="L232"/>
      <c r="M232"/>
      <c r="N232"/>
      <c r="O232" s="479"/>
      <c r="P232" s="479"/>
      <c r="Q232" s="479"/>
      <c r="R232" s="479"/>
      <c r="S232" s="479"/>
      <c r="T232" s="479"/>
      <c r="U232" s="479"/>
      <c r="V232" s="479"/>
      <c r="W232" s="479"/>
      <c r="X232" s="479"/>
      <c r="Y232" s="479"/>
      <c r="Z232" s="479"/>
      <c r="AA232" s="479"/>
      <c r="AB232" s="479"/>
      <c r="AC232" s="479"/>
      <c r="AD232" s="479"/>
      <c r="AE232" s="479"/>
      <c r="AF232" s="479"/>
      <c r="AG232" s="479"/>
      <c r="AH232" s="479"/>
      <c r="AI232" s="479"/>
      <c r="AJ232" s="479"/>
      <c r="AK232" s="479"/>
      <c r="AL232" s="479"/>
      <c r="AM232" s="479"/>
      <c r="AN232" s="479"/>
      <c r="AO232" s="479"/>
      <c r="AP232" s="479"/>
      <c r="AQ232" s="479"/>
      <c r="AR232" s="479"/>
      <c r="AS232" s="479"/>
      <c r="AT232" s="479"/>
    </row>
    <row r="233" spans="1:46" s="34" customFormat="1">
      <c r="A233"/>
      <c r="B233" s="188"/>
      <c r="C233"/>
      <c r="D233"/>
      <c r="E233"/>
      <c r="F233" s="25"/>
      <c r="G233" s="25"/>
      <c r="H233" s="25"/>
      <c r="I233"/>
      <c r="J233"/>
      <c r="K233"/>
      <c r="L233"/>
      <c r="M233"/>
      <c r="N233"/>
      <c r="O233" s="479"/>
      <c r="P233" s="479"/>
      <c r="Q233" s="479"/>
      <c r="R233" s="479"/>
      <c r="S233" s="479"/>
      <c r="T233" s="479"/>
      <c r="U233" s="479"/>
      <c r="V233" s="479"/>
      <c r="W233" s="479"/>
      <c r="X233" s="479"/>
      <c r="Y233" s="479"/>
      <c r="Z233" s="479"/>
      <c r="AA233" s="479"/>
      <c r="AB233" s="479"/>
      <c r="AC233" s="479"/>
      <c r="AD233" s="479"/>
      <c r="AE233" s="479"/>
      <c r="AF233" s="479"/>
      <c r="AG233" s="479"/>
      <c r="AH233" s="479"/>
      <c r="AI233" s="479"/>
      <c r="AJ233" s="479"/>
      <c r="AK233" s="479"/>
      <c r="AL233" s="479"/>
      <c r="AM233" s="479"/>
      <c r="AN233" s="479"/>
      <c r="AO233" s="479"/>
      <c r="AP233" s="479"/>
      <c r="AQ233" s="479"/>
      <c r="AR233" s="479"/>
      <c r="AS233" s="479"/>
      <c r="AT233" s="479"/>
    </row>
    <row r="234" spans="1:46" s="34" customFormat="1">
      <c r="A234"/>
      <c r="B234" s="188"/>
      <c r="C234"/>
      <c r="D234"/>
      <c r="E234"/>
      <c r="F234" s="25"/>
      <c r="G234" s="25"/>
      <c r="H234" s="25"/>
      <c r="I234"/>
      <c r="J234"/>
      <c r="K234"/>
      <c r="L234"/>
      <c r="M234"/>
      <c r="N234"/>
      <c r="O234" s="479"/>
      <c r="P234" s="479"/>
      <c r="Q234" s="479"/>
      <c r="R234" s="479"/>
      <c r="S234" s="479"/>
      <c r="T234" s="479"/>
      <c r="U234" s="479"/>
      <c r="V234" s="479"/>
      <c r="W234" s="479"/>
      <c r="X234" s="479"/>
      <c r="Y234" s="479"/>
      <c r="Z234" s="479"/>
      <c r="AA234" s="479"/>
      <c r="AB234" s="479"/>
      <c r="AC234" s="479"/>
      <c r="AD234" s="479"/>
      <c r="AE234" s="479"/>
      <c r="AF234" s="479"/>
      <c r="AG234" s="479"/>
      <c r="AH234" s="479"/>
      <c r="AI234" s="479"/>
      <c r="AJ234" s="479"/>
      <c r="AK234" s="479"/>
      <c r="AL234" s="479"/>
      <c r="AM234" s="479"/>
      <c r="AN234" s="479"/>
      <c r="AO234" s="479"/>
      <c r="AP234" s="479"/>
      <c r="AQ234" s="479"/>
      <c r="AR234" s="479"/>
      <c r="AS234" s="479"/>
      <c r="AT234" s="479"/>
    </row>
    <row r="235" spans="1:46" s="34" customFormat="1">
      <c r="A235"/>
      <c r="B235" s="188"/>
      <c r="C235"/>
      <c r="D235"/>
      <c r="E235"/>
      <c r="F235" s="25"/>
      <c r="G235" s="25"/>
      <c r="H235" s="25"/>
      <c r="I235"/>
      <c r="J235"/>
      <c r="K235"/>
      <c r="L235"/>
      <c r="M235"/>
      <c r="N235"/>
      <c r="O235" s="479"/>
      <c r="P235" s="479"/>
      <c r="Q235" s="479"/>
      <c r="R235" s="479"/>
      <c r="S235" s="479"/>
      <c r="T235" s="479"/>
      <c r="U235" s="479"/>
      <c r="V235" s="479"/>
      <c r="W235" s="479"/>
      <c r="X235" s="479"/>
      <c r="Y235" s="479"/>
      <c r="Z235" s="479"/>
      <c r="AA235" s="479"/>
      <c r="AB235" s="479"/>
      <c r="AC235" s="479"/>
      <c r="AD235" s="479"/>
      <c r="AE235" s="479"/>
      <c r="AF235" s="479"/>
      <c r="AG235" s="479"/>
      <c r="AH235" s="479"/>
      <c r="AI235" s="479"/>
      <c r="AJ235" s="479"/>
      <c r="AK235" s="479"/>
      <c r="AL235" s="479"/>
      <c r="AM235" s="479"/>
      <c r="AN235" s="479"/>
      <c r="AO235" s="479"/>
      <c r="AP235" s="479"/>
      <c r="AQ235" s="479"/>
      <c r="AR235" s="479"/>
      <c r="AS235" s="479"/>
      <c r="AT235" s="479"/>
    </row>
    <row r="236" spans="1:46" s="34" customFormat="1">
      <c r="A236"/>
      <c r="B236" s="188"/>
      <c r="C236"/>
      <c r="D236"/>
      <c r="E236"/>
      <c r="F236" s="25"/>
      <c r="G236" s="25"/>
      <c r="H236" s="25"/>
      <c r="I236"/>
      <c r="J236"/>
      <c r="K236"/>
      <c r="L236"/>
      <c r="M236"/>
      <c r="N236"/>
      <c r="O236" s="479"/>
      <c r="P236" s="479"/>
      <c r="Q236" s="479"/>
      <c r="R236" s="479"/>
      <c r="S236" s="479"/>
      <c r="T236" s="479"/>
      <c r="U236" s="479"/>
      <c r="V236" s="479"/>
      <c r="W236" s="479"/>
      <c r="X236" s="479"/>
      <c r="Y236" s="479"/>
      <c r="Z236" s="479"/>
      <c r="AA236" s="479"/>
      <c r="AB236" s="479"/>
      <c r="AC236" s="479"/>
      <c r="AD236" s="479"/>
      <c r="AE236" s="479"/>
      <c r="AF236" s="479"/>
      <c r="AG236" s="479"/>
      <c r="AH236" s="479"/>
      <c r="AI236" s="479"/>
      <c r="AJ236" s="479"/>
      <c r="AK236" s="479"/>
      <c r="AL236" s="479"/>
      <c r="AM236" s="479"/>
      <c r="AN236" s="479"/>
      <c r="AO236" s="479"/>
      <c r="AP236" s="479"/>
      <c r="AQ236" s="479"/>
      <c r="AR236" s="479"/>
      <c r="AS236" s="479"/>
      <c r="AT236" s="479"/>
    </row>
    <row r="237" spans="1:46" s="34" customFormat="1">
      <c r="A237"/>
      <c r="B237" s="188"/>
      <c r="C237"/>
      <c r="D237"/>
      <c r="E237"/>
      <c r="F237" s="25"/>
      <c r="G237" s="25"/>
      <c r="H237" s="25"/>
      <c r="I237"/>
      <c r="J237"/>
      <c r="K237"/>
      <c r="L237"/>
      <c r="M237"/>
      <c r="N237"/>
      <c r="O237" s="479"/>
      <c r="P237" s="479"/>
      <c r="Q237" s="479"/>
      <c r="R237" s="479"/>
      <c r="S237" s="479"/>
      <c r="T237" s="479"/>
      <c r="U237" s="479"/>
      <c r="V237" s="479"/>
      <c r="W237" s="479"/>
      <c r="X237" s="479"/>
      <c r="Y237" s="479"/>
      <c r="Z237" s="479"/>
      <c r="AA237" s="479"/>
      <c r="AB237" s="479"/>
      <c r="AC237" s="479"/>
      <c r="AD237" s="479"/>
      <c r="AE237" s="479"/>
      <c r="AF237" s="479"/>
      <c r="AG237" s="479"/>
      <c r="AH237" s="479"/>
      <c r="AI237" s="479"/>
      <c r="AJ237" s="479"/>
      <c r="AK237" s="479"/>
      <c r="AL237" s="479"/>
      <c r="AM237" s="479"/>
      <c r="AN237" s="479"/>
      <c r="AO237" s="479"/>
      <c r="AP237" s="479"/>
      <c r="AQ237" s="479"/>
      <c r="AR237" s="479"/>
      <c r="AS237" s="479"/>
      <c r="AT237" s="479"/>
    </row>
    <row r="238" spans="1:46" s="34" customFormat="1">
      <c r="A238"/>
      <c r="B238" s="188"/>
      <c r="C238"/>
      <c r="D238"/>
      <c r="E238"/>
      <c r="F238" s="25"/>
      <c r="G238" s="25"/>
      <c r="H238" s="25"/>
      <c r="I238"/>
      <c r="J238"/>
      <c r="K238"/>
      <c r="L238"/>
      <c r="M238"/>
      <c r="N238"/>
      <c r="O238" s="479"/>
      <c r="P238" s="479"/>
      <c r="Q238" s="479"/>
      <c r="R238" s="479"/>
      <c r="S238" s="479"/>
      <c r="T238" s="479"/>
      <c r="U238" s="479"/>
      <c r="V238" s="479"/>
      <c r="W238" s="479"/>
      <c r="X238" s="479"/>
      <c r="Y238" s="479"/>
      <c r="Z238" s="479"/>
      <c r="AA238" s="479"/>
      <c r="AB238" s="479"/>
      <c r="AC238" s="479"/>
      <c r="AD238" s="479"/>
      <c r="AE238" s="479"/>
      <c r="AF238" s="479"/>
      <c r="AG238" s="479"/>
      <c r="AH238" s="479"/>
      <c r="AI238" s="479"/>
      <c r="AJ238" s="479"/>
      <c r="AK238" s="479"/>
      <c r="AL238" s="479"/>
      <c r="AM238" s="479"/>
      <c r="AN238" s="479"/>
      <c r="AO238" s="479"/>
      <c r="AP238" s="479"/>
      <c r="AQ238" s="479"/>
      <c r="AR238" s="479"/>
      <c r="AS238" s="479"/>
      <c r="AT238" s="479"/>
    </row>
    <row r="239" spans="1:46" s="34" customFormat="1">
      <c r="A239"/>
      <c r="B239" s="188"/>
      <c r="C239"/>
      <c r="D239"/>
      <c r="E239"/>
      <c r="F239" s="25"/>
      <c r="G239" s="25"/>
      <c r="H239" s="25"/>
      <c r="I239"/>
      <c r="J239"/>
      <c r="K239"/>
      <c r="L239"/>
      <c r="M239"/>
      <c r="N239"/>
      <c r="O239" s="479"/>
      <c r="P239" s="479"/>
      <c r="Q239" s="479"/>
      <c r="R239" s="479"/>
      <c r="S239" s="479"/>
      <c r="T239" s="479"/>
      <c r="U239" s="479"/>
      <c r="V239" s="479"/>
      <c r="W239" s="479"/>
      <c r="X239" s="479"/>
      <c r="Y239" s="479"/>
      <c r="Z239" s="479"/>
      <c r="AA239" s="479"/>
      <c r="AB239" s="479"/>
      <c r="AC239" s="479"/>
      <c r="AD239" s="479"/>
      <c r="AE239" s="479"/>
      <c r="AF239" s="479"/>
      <c r="AG239" s="479"/>
      <c r="AH239" s="479"/>
      <c r="AI239" s="479"/>
      <c r="AJ239" s="479"/>
      <c r="AK239" s="479"/>
      <c r="AL239" s="479"/>
      <c r="AM239" s="479"/>
      <c r="AN239" s="479"/>
      <c r="AO239" s="479"/>
      <c r="AP239" s="479"/>
      <c r="AQ239" s="479"/>
      <c r="AR239" s="479"/>
      <c r="AS239" s="479"/>
      <c r="AT239" s="479"/>
    </row>
    <row r="240" spans="1:46" s="34" customFormat="1">
      <c r="A240"/>
      <c r="B240" s="188"/>
      <c r="C240"/>
      <c r="D240"/>
      <c r="E240"/>
      <c r="F240" s="25"/>
      <c r="G240" s="25"/>
      <c r="H240" s="25"/>
      <c r="I240"/>
      <c r="J240"/>
      <c r="K240"/>
      <c r="L240"/>
      <c r="M240"/>
      <c r="N240"/>
      <c r="O240" s="479"/>
      <c r="P240" s="479"/>
      <c r="Q240" s="479"/>
      <c r="R240" s="479"/>
      <c r="S240" s="479"/>
      <c r="T240" s="479"/>
      <c r="U240" s="479"/>
      <c r="V240" s="479"/>
      <c r="W240" s="479"/>
      <c r="X240" s="479"/>
      <c r="Y240" s="479"/>
      <c r="Z240" s="479"/>
      <c r="AA240" s="479"/>
      <c r="AB240" s="479"/>
      <c r="AC240" s="479"/>
      <c r="AD240" s="479"/>
      <c r="AE240" s="479"/>
      <c r="AF240" s="479"/>
      <c r="AG240" s="479"/>
      <c r="AH240" s="479"/>
      <c r="AI240" s="479"/>
      <c r="AJ240" s="479"/>
      <c r="AK240" s="479"/>
      <c r="AL240" s="479"/>
      <c r="AM240" s="479"/>
      <c r="AN240" s="479"/>
      <c r="AO240" s="479"/>
      <c r="AP240" s="479"/>
      <c r="AQ240" s="479"/>
      <c r="AR240" s="479"/>
      <c r="AS240" s="479"/>
      <c r="AT240" s="479"/>
    </row>
    <row r="241" spans="1:46" s="34" customFormat="1">
      <c r="A241"/>
      <c r="B241" s="188"/>
      <c r="C241"/>
      <c r="D241"/>
      <c r="E241"/>
      <c r="F241" s="25"/>
      <c r="G241" s="25"/>
      <c r="H241" s="25"/>
      <c r="I241"/>
      <c r="J241"/>
      <c r="K241"/>
      <c r="L241"/>
      <c r="M241"/>
      <c r="N241"/>
      <c r="O241" s="479"/>
      <c r="P241" s="479"/>
      <c r="Q241" s="479"/>
      <c r="R241" s="479"/>
      <c r="S241" s="479"/>
      <c r="T241" s="479"/>
      <c r="U241" s="479"/>
      <c r="V241" s="479"/>
      <c r="W241" s="479"/>
      <c r="X241" s="479"/>
      <c r="Y241" s="479"/>
      <c r="Z241" s="479"/>
      <c r="AA241" s="479"/>
      <c r="AB241" s="479"/>
      <c r="AC241" s="479"/>
      <c r="AD241" s="479"/>
      <c r="AE241" s="479"/>
      <c r="AF241" s="479"/>
      <c r="AG241" s="479"/>
      <c r="AH241" s="479"/>
      <c r="AI241" s="479"/>
      <c r="AJ241" s="479"/>
      <c r="AK241" s="479"/>
      <c r="AL241" s="479"/>
      <c r="AM241" s="479"/>
      <c r="AN241" s="479"/>
      <c r="AO241" s="479"/>
      <c r="AP241" s="479"/>
      <c r="AQ241" s="479"/>
      <c r="AR241" s="479"/>
      <c r="AS241" s="479"/>
      <c r="AT241" s="479"/>
    </row>
    <row r="242" spans="1:46" s="34" customFormat="1">
      <c r="A242"/>
      <c r="B242" s="188"/>
      <c r="C242"/>
      <c r="D242"/>
      <c r="E242"/>
      <c r="F242" s="25"/>
      <c r="G242" s="25"/>
      <c r="H242" s="25"/>
      <c r="I242"/>
      <c r="J242"/>
      <c r="K242"/>
      <c r="L242"/>
      <c r="M242"/>
      <c r="N242"/>
      <c r="O242" s="479"/>
      <c r="P242" s="479"/>
      <c r="Q242" s="479"/>
      <c r="R242" s="479"/>
      <c r="S242" s="479"/>
      <c r="T242" s="479"/>
      <c r="U242" s="479"/>
      <c r="V242" s="479"/>
      <c r="W242" s="479"/>
      <c r="X242" s="479"/>
      <c r="Y242" s="479"/>
      <c r="Z242" s="479"/>
      <c r="AA242" s="479"/>
      <c r="AB242" s="479"/>
      <c r="AC242" s="479"/>
      <c r="AD242" s="479"/>
      <c r="AE242" s="479"/>
      <c r="AF242" s="479"/>
      <c r="AG242" s="479"/>
      <c r="AH242" s="479"/>
      <c r="AI242" s="479"/>
      <c r="AJ242" s="479"/>
      <c r="AK242" s="479"/>
      <c r="AL242" s="479"/>
      <c r="AM242" s="479"/>
      <c r="AN242" s="479"/>
      <c r="AO242" s="479"/>
      <c r="AP242" s="479"/>
      <c r="AQ242" s="479"/>
      <c r="AR242" s="479"/>
      <c r="AS242" s="479"/>
      <c r="AT242" s="479"/>
    </row>
    <row r="243" spans="1:46" s="34" customFormat="1">
      <c r="A243"/>
      <c r="B243" s="188"/>
      <c r="C243"/>
      <c r="D243"/>
      <c r="E243"/>
      <c r="F243" s="25"/>
      <c r="G243" s="25"/>
      <c r="H243" s="25"/>
      <c r="I243"/>
      <c r="J243"/>
      <c r="K243"/>
      <c r="L243"/>
      <c r="M243"/>
      <c r="N243"/>
      <c r="O243" s="479"/>
      <c r="P243" s="479"/>
      <c r="Q243" s="479"/>
      <c r="R243" s="479"/>
      <c r="S243" s="479"/>
      <c r="T243" s="479"/>
      <c r="U243" s="479"/>
      <c r="V243" s="479"/>
      <c r="W243" s="479"/>
      <c r="X243" s="479"/>
      <c r="Y243" s="479"/>
      <c r="Z243" s="479"/>
      <c r="AA243" s="479"/>
      <c r="AB243" s="479"/>
      <c r="AC243" s="479"/>
      <c r="AD243" s="479"/>
      <c r="AE243" s="479"/>
      <c r="AF243" s="479"/>
      <c r="AG243" s="479"/>
      <c r="AH243" s="479"/>
      <c r="AI243" s="479"/>
      <c r="AJ243" s="479"/>
      <c r="AK243" s="479"/>
      <c r="AL243" s="479"/>
      <c r="AM243" s="479"/>
      <c r="AN243" s="479"/>
      <c r="AO243" s="479"/>
      <c r="AP243" s="479"/>
      <c r="AQ243" s="479"/>
      <c r="AR243" s="479"/>
      <c r="AS243" s="479"/>
      <c r="AT243" s="479"/>
    </row>
    <row r="244" spans="1:46" s="34" customFormat="1">
      <c r="A244"/>
      <c r="B244" s="188"/>
      <c r="C244"/>
      <c r="D244"/>
      <c r="E244"/>
      <c r="F244" s="25"/>
      <c r="G244" s="25"/>
      <c r="H244" s="25"/>
      <c r="I244"/>
      <c r="J244"/>
      <c r="K244"/>
      <c r="L244"/>
      <c r="M244"/>
      <c r="N244"/>
      <c r="O244" s="479"/>
      <c r="P244" s="479"/>
      <c r="Q244" s="479"/>
      <c r="R244" s="479"/>
      <c r="S244" s="479"/>
      <c r="T244" s="479"/>
      <c r="U244" s="479"/>
      <c r="V244" s="479"/>
      <c r="W244" s="479"/>
      <c r="X244" s="479"/>
      <c r="Y244" s="479"/>
      <c r="Z244" s="479"/>
      <c r="AA244" s="479"/>
      <c r="AB244" s="479"/>
      <c r="AC244" s="479"/>
      <c r="AD244" s="479"/>
      <c r="AE244" s="479"/>
      <c r="AF244" s="479"/>
      <c r="AG244" s="479"/>
      <c r="AH244" s="479"/>
      <c r="AI244" s="479"/>
      <c r="AJ244" s="479"/>
      <c r="AK244" s="479"/>
      <c r="AL244" s="479"/>
      <c r="AM244" s="479"/>
      <c r="AN244" s="479"/>
      <c r="AO244" s="479"/>
      <c r="AP244" s="479"/>
      <c r="AQ244" s="479"/>
      <c r="AR244" s="479"/>
      <c r="AS244" s="479"/>
      <c r="AT244" s="479"/>
    </row>
    <row r="245" spans="1:46" s="34" customFormat="1">
      <c r="A245"/>
      <c r="B245" s="188"/>
      <c r="C245"/>
      <c r="D245"/>
      <c r="E245"/>
      <c r="F245" s="25"/>
      <c r="G245" s="25"/>
      <c r="H245" s="25"/>
      <c r="I245"/>
      <c r="J245"/>
      <c r="K245"/>
      <c r="L245"/>
      <c r="M245"/>
      <c r="N245"/>
      <c r="O245" s="42"/>
      <c r="P245" s="479"/>
      <c r="Q245" s="479"/>
      <c r="R245" s="479"/>
      <c r="S245" s="479"/>
      <c r="T245" s="479"/>
      <c r="U245" s="479"/>
      <c r="V245" s="479"/>
      <c r="W245" s="479"/>
      <c r="X245" s="479"/>
      <c r="Y245" s="479"/>
      <c r="Z245" s="479"/>
      <c r="AA245" s="479"/>
      <c r="AB245" s="479"/>
      <c r="AC245" s="479"/>
      <c r="AD245" s="479"/>
      <c r="AE245" s="479"/>
      <c r="AF245" s="479"/>
      <c r="AG245" s="479"/>
      <c r="AH245" s="479"/>
      <c r="AI245" s="479"/>
      <c r="AJ245" s="479"/>
      <c r="AK245" s="479"/>
      <c r="AL245" s="479"/>
      <c r="AM245" s="479"/>
      <c r="AN245" s="479"/>
      <c r="AO245" s="479"/>
      <c r="AP245" s="479"/>
      <c r="AQ245" s="479"/>
      <c r="AR245" s="479"/>
      <c r="AS245" s="479"/>
      <c r="AT245" s="479"/>
    </row>
    <row r="246" spans="1:46" s="34" customFormat="1">
      <c r="A246"/>
      <c r="B246" s="188"/>
      <c r="C246"/>
      <c r="D246"/>
      <c r="E246"/>
      <c r="F246" s="25"/>
      <c r="G246" s="25"/>
      <c r="H246" s="25"/>
      <c r="I246"/>
      <c r="J246"/>
      <c r="K246"/>
      <c r="L246"/>
      <c r="M246"/>
      <c r="N246"/>
      <c r="O246" s="42"/>
      <c r="P246" s="479"/>
      <c r="Q246" s="479"/>
      <c r="R246" s="479"/>
      <c r="S246" s="479"/>
      <c r="T246" s="479"/>
      <c r="U246" s="479"/>
      <c r="V246" s="479"/>
      <c r="W246" s="479"/>
      <c r="X246" s="479"/>
      <c r="Y246" s="479"/>
      <c r="Z246" s="479"/>
      <c r="AA246" s="479"/>
      <c r="AB246" s="479"/>
      <c r="AC246" s="479"/>
      <c r="AD246" s="479"/>
      <c r="AE246" s="479"/>
      <c r="AF246" s="479"/>
      <c r="AG246" s="479"/>
      <c r="AH246" s="479"/>
      <c r="AI246" s="479"/>
      <c r="AJ246" s="479"/>
      <c r="AK246" s="479"/>
      <c r="AL246" s="479"/>
      <c r="AM246" s="479"/>
      <c r="AN246" s="479"/>
      <c r="AO246" s="479"/>
      <c r="AP246" s="479"/>
      <c r="AQ246" s="479"/>
      <c r="AR246" s="479"/>
      <c r="AS246" s="479"/>
      <c r="AT246" s="479"/>
    </row>
    <row r="247" spans="1:46" s="34" customFormat="1">
      <c r="A247"/>
      <c r="B247" s="188"/>
      <c r="C247"/>
      <c r="D247"/>
      <c r="E247"/>
      <c r="F247" s="25"/>
      <c r="G247" s="25"/>
      <c r="H247" s="25"/>
      <c r="I247"/>
      <c r="J247"/>
      <c r="K247"/>
      <c r="L247"/>
      <c r="M247"/>
      <c r="N247"/>
      <c r="O247" s="42"/>
      <c r="P247" s="479"/>
      <c r="Q247" s="479"/>
      <c r="R247" s="479"/>
      <c r="S247" s="479"/>
      <c r="T247" s="479"/>
      <c r="U247" s="479"/>
      <c r="V247" s="479"/>
      <c r="W247" s="479"/>
      <c r="X247" s="479"/>
      <c r="Y247" s="479"/>
      <c r="Z247" s="479"/>
      <c r="AA247" s="479"/>
      <c r="AB247" s="479"/>
      <c r="AC247" s="479"/>
      <c r="AD247" s="479"/>
      <c r="AE247" s="479"/>
      <c r="AF247" s="479"/>
      <c r="AG247" s="479"/>
      <c r="AH247" s="479"/>
      <c r="AI247" s="479"/>
      <c r="AJ247" s="479"/>
      <c r="AK247" s="479"/>
      <c r="AL247" s="479"/>
      <c r="AM247" s="479"/>
      <c r="AN247" s="479"/>
      <c r="AO247" s="479"/>
      <c r="AP247" s="479"/>
      <c r="AQ247" s="479"/>
      <c r="AR247" s="479"/>
      <c r="AS247" s="479"/>
      <c r="AT247" s="479"/>
    </row>
    <row r="248" spans="1:46" s="34" customFormat="1">
      <c r="A248"/>
      <c r="B248" s="188"/>
      <c r="C248"/>
      <c r="D248"/>
      <c r="E248"/>
      <c r="F248" s="25"/>
      <c r="G248" s="25"/>
      <c r="H248" s="25"/>
      <c r="I248"/>
      <c r="J248"/>
      <c r="K248"/>
      <c r="L248"/>
      <c r="M248"/>
      <c r="N248"/>
      <c r="O248" s="42"/>
      <c r="P248" s="479"/>
      <c r="Q248" s="479"/>
      <c r="R248" s="479"/>
      <c r="S248" s="479"/>
      <c r="T248" s="479"/>
      <c r="U248" s="479"/>
      <c r="V248" s="479"/>
      <c r="W248" s="479"/>
      <c r="X248" s="479"/>
      <c r="Y248" s="479"/>
      <c r="Z248" s="479"/>
      <c r="AA248" s="479"/>
      <c r="AB248" s="479"/>
      <c r="AC248" s="479"/>
      <c r="AD248" s="479"/>
      <c r="AE248" s="479"/>
      <c r="AF248" s="479"/>
      <c r="AG248" s="479"/>
      <c r="AH248" s="479"/>
      <c r="AI248" s="479"/>
      <c r="AJ248" s="479"/>
      <c r="AK248" s="479"/>
      <c r="AL248" s="479"/>
      <c r="AM248" s="479"/>
      <c r="AN248" s="479"/>
      <c r="AO248" s="479"/>
      <c r="AP248" s="479"/>
      <c r="AQ248" s="479"/>
      <c r="AR248" s="479"/>
      <c r="AS248" s="479"/>
      <c r="AT248" s="479"/>
    </row>
    <row r="249" spans="1:46" s="34" customFormat="1">
      <c r="A249"/>
      <c r="B249" s="188"/>
      <c r="C249"/>
      <c r="D249"/>
      <c r="E249"/>
      <c r="F249" s="25"/>
      <c r="G249" s="25"/>
      <c r="H249" s="25"/>
      <c r="I249"/>
      <c r="J249"/>
      <c r="K249"/>
      <c r="L249"/>
      <c r="M249"/>
      <c r="N249"/>
      <c r="O249" s="42"/>
      <c r="P249" s="479"/>
      <c r="Q249" s="479"/>
      <c r="R249" s="479"/>
      <c r="S249" s="479"/>
      <c r="T249" s="479"/>
      <c r="U249" s="479"/>
      <c r="V249" s="479"/>
      <c r="W249" s="479"/>
      <c r="X249" s="479"/>
      <c r="Y249" s="479"/>
      <c r="Z249" s="479"/>
      <c r="AA249" s="479"/>
      <c r="AB249" s="479"/>
      <c r="AC249" s="479"/>
      <c r="AD249" s="479"/>
      <c r="AE249" s="479"/>
      <c r="AF249" s="479"/>
      <c r="AG249" s="479"/>
      <c r="AH249" s="479"/>
      <c r="AI249" s="479"/>
      <c r="AJ249" s="479"/>
      <c r="AK249" s="479"/>
      <c r="AL249" s="479"/>
      <c r="AM249" s="479"/>
      <c r="AN249" s="479"/>
      <c r="AO249" s="479"/>
      <c r="AP249" s="479"/>
      <c r="AQ249" s="479"/>
      <c r="AR249" s="479"/>
      <c r="AS249" s="479"/>
      <c r="AT249" s="479"/>
    </row>
    <row r="250" spans="1:46" s="34" customFormat="1">
      <c r="A250"/>
      <c r="B250" s="188"/>
      <c r="C250"/>
      <c r="D250"/>
      <c r="E250"/>
      <c r="F250" s="25"/>
      <c r="G250" s="25"/>
      <c r="H250" s="25"/>
      <c r="I250"/>
      <c r="J250"/>
      <c r="K250"/>
      <c r="L250"/>
      <c r="M250"/>
      <c r="N250"/>
      <c r="O250" s="42"/>
      <c r="P250" s="479"/>
      <c r="Q250" s="479"/>
      <c r="R250" s="479"/>
      <c r="S250" s="479"/>
      <c r="T250" s="479"/>
      <c r="U250" s="479"/>
      <c r="V250" s="479"/>
      <c r="W250" s="479"/>
      <c r="X250" s="479"/>
      <c r="Y250" s="479"/>
      <c r="Z250" s="479"/>
      <c r="AA250" s="479"/>
      <c r="AB250" s="479"/>
      <c r="AC250" s="479"/>
      <c r="AD250" s="479"/>
      <c r="AE250" s="479"/>
      <c r="AF250" s="479"/>
      <c r="AG250" s="479"/>
      <c r="AH250" s="479"/>
      <c r="AI250" s="479"/>
      <c r="AJ250" s="479"/>
      <c r="AK250" s="479"/>
      <c r="AL250" s="479"/>
      <c r="AM250" s="479"/>
      <c r="AN250" s="479"/>
      <c r="AO250" s="479"/>
      <c r="AP250" s="479"/>
      <c r="AQ250" s="479"/>
      <c r="AR250" s="479"/>
      <c r="AS250" s="479"/>
      <c r="AT250" s="479"/>
    </row>
    <row r="251" spans="1:46" s="34" customFormat="1">
      <c r="A251"/>
      <c r="B251" s="188"/>
      <c r="C251"/>
      <c r="D251"/>
      <c r="E251"/>
      <c r="F251" s="25"/>
      <c r="G251" s="25"/>
      <c r="H251" s="25"/>
      <c r="I251"/>
      <c r="J251"/>
      <c r="K251"/>
      <c r="L251"/>
      <c r="M251"/>
      <c r="N251"/>
      <c r="O251" s="42"/>
      <c r="P251" s="479"/>
      <c r="Q251" s="479"/>
      <c r="R251" s="479"/>
      <c r="S251" s="479"/>
      <c r="T251" s="479"/>
      <c r="U251" s="479"/>
      <c r="V251" s="479"/>
      <c r="W251" s="479"/>
      <c r="X251" s="479"/>
      <c r="Y251" s="479"/>
      <c r="Z251" s="479"/>
      <c r="AA251" s="479"/>
      <c r="AB251" s="479"/>
      <c r="AC251" s="479"/>
      <c r="AD251" s="479"/>
      <c r="AE251" s="479"/>
      <c r="AF251" s="479"/>
      <c r="AG251" s="479"/>
      <c r="AH251" s="479"/>
      <c r="AI251" s="479"/>
      <c r="AJ251" s="479"/>
      <c r="AK251" s="479"/>
      <c r="AL251" s="479"/>
      <c r="AM251" s="479"/>
      <c r="AN251" s="479"/>
      <c r="AO251" s="479"/>
      <c r="AP251" s="479"/>
      <c r="AQ251" s="479"/>
      <c r="AR251" s="479"/>
      <c r="AS251" s="479"/>
      <c r="AT251" s="479"/>
    </row>
    <row r="252" spans="1:46" s="34" customFormat="1">
      <c r="A252"/>
      <c r="B252" s="188"/>
      <c r="C252"/>
      <c r="D252"/>
      <c r="E252"/>
      <c r="F252" s="25"/>
      <c r="G252" s="25"/>
      <c r="H252" s="25"/>
      <c r="I252"/>
      <c r="J252"/>
      <c r="K252"/>
      <c r="L252"/>
      <c r="M252"/>
      <c r="N252"/>
      <c r="O252" s="42"/>
      <c r="P252" s="479"/>
      <c r="Q252" s="479"/>
      <c r="R252" s="479"/>
      <c r="S252" s="479"/>
      <c r="T252" s="479"/>
      <c r="U252" s="479"/>
      <c r="V252" s="479"/>
      <c r="W252" s="479"/>
      <c r="X252" s="479"/>
      <c r="Y252" s="479"/>
      <c r="Z252" s="479"/>
      <c r="AA252" s="479"/>
      <c r="AB252" s="479"/>
      <c r="AC252" s="479"/>
      <c r="AD252" s="479"/>
      <c r="AE252" s="479"/>
      <c r="AF252" s="479"/>
      <c r="AG252" s="479"/>
      <c r="AH252" s="479"/>
      <c r="AI252" s="479"/>
      <c r="AJ252" s="479"/>
      <c r="AK252" s="479"/>
      <c r="AL252" s="479"/>
      <c r="AM252" s="479"/>
      <c r="AN252" s="479"/>
      <c r="AO252" s="479"/>
      <c r="AP252" s="479"/>
      <c r="AQ252" s="479"/>
      <c r="AR252" s="479"/>
      <c r="AS252" s="479"/>
      <c r="AT252" s="479"/>
    </row>
    <row r="253" spans="1:46" s="34" customFormat="1">
      <c r="A253"/>
      <c r="B253" s="188"/>
      <c r="C253"/>
      <c r="D253"/>
      <c r="E253"/>
      <c r="F253" s="25"/>
      <c r="G253" s="25"/>
      <c r="H253" s="25"/>
      <c r="I253"/>
      <c r="J253"/>
      <c r="K253"/>
      <c r="L253"/>
      <c r="M253"/>
      <c r="N253"/>
      <c r="O253" s="42"/>
      <c r="P253" s="479"/>
      <c r="Q253" s="479"/>
      <c r="R253" s="479"/>
      <c r="S253" s="479"/>
      <c r="T253" s="479"/>
      <c r="U253" s="479"/>
      <c r="V253" s="479"/>
      <c r="W253" s="479"/>
      <c r="X253" s="479"/>
      <c r="Y253" s="479"/>
      <c r="Z253" s="479"/>
      <c r="AA253" s="479"/>
      <c r="AB253" s="479"/>
      <c r="AC253" s="479"/>
      <c r="AD253" s="479"/>
      <c r="AE253" s="479"/>
      <c r="AF253" s="479"/>
      <c r="AG253" s="479"/>
      <c r="AH253" s="479"/>
      <c r="AI253" s="479"/>
      <c r="AJ253" s="479"/>
      <c r="AK253" s="479"/>
      <c r="AL253" s="479"/>
      <c r="AM253" s="479"/>
      <c r="AN253" s="479"/>
      <c r="AO253" s="479"/>
      <c r="AP253" s="479"/>
      <c r="AQ253" s="479"/>
      <c r="AR253" s="479"/>
      <c r="AS253" s="479"/>
      <c r="AT253" s="479"/>
    </row>
    <row r="254" spans="1:46" s="34" customFormat="1">
      <c r="A254"/>
      <c r="B254" s="188"/>
      <c r="C254"/>
      <c r="D254"/>
      <c r="E254"/>
      <c r="F254" s="25"/>
      <c r="G254" s="25"/>
      <c r="H254" s="25"/>
      <c r="I254"/>
      <c r="J254"/>
      <c r="K254"/>
      <c r="L254"/>
      <c r="M254"/>
      <c r="N254"/>
      <c r="O254" s="479"/>
      <c r="P254" s="479"/>
      <c r="Q254" s="479"/>
      <c r="R254" s="479"/>
      <c r="S254" s="479"/>
      <c r="T254" s="479"/>
      <c r="U254" s="479"/>
      <c r="V254" s="479"/>
      <c r="W254" s="479"/>
      <c r="X254" s="479"/>
      <c r="Y254" s="479"/>
      <c r="Z254" s="479"/>
      <c r="AA254" s="479"/>
      <c r="AB254" s="479"/>
      <c r="AC254" s="479"/>
      <c r="AD254" s="479"/>
      <c r="AE254" s="479"/>
      <c r="AF254" s="479"/>
      <c r="AG254" s="479"/>
      <c r="AH254" s="479"/>
      <c r="AI254" s="479"/>
      <c r="AJ254" s="479"/>
      <c r="AK254" s="479"/>
      <c r="AL254" s="479"/>
      <c r="AM254" s="479"/>
      <c r="AN254" s="479"/>
      <c r="AO254" s="479"/>
      <c r="AP254" s="479"/>
      <c r="AQ254" s="479"/>
      <c r="AR254" s="479"/>
      <c r="AS254" s="479"/>
      <c r="AT254" s="479"/>
    </row>
    <row r="255" spans="1:46" s="34" customFormat="1">
      <c r="A255"/>
      <c r="B255" s="188"/>
      <c r="C255"/>
      <c r="D255"/>
      <c r="E255"/>
      <c r="F255" s="25"/>
      <c r="G255" s="25"/>
      <c r="H255" s="25"/>
      <c r="I255"/>
      <c r="J255"/>
      <c r="K255"/>
      <c r="L255"/>
      <c r="M255"/>
      <c r="N255"/>
      <c r="O255" s="479"/>
      <c r="P255" s="479"/>
      <c r="Q255" s="479"/>
      <c r="R255" s="479"/>
      <c r="S255" s="479"/>
      <c r="T255" s="479"/>
      <c r="U255" s="479"/>
      <c r="V255" s="479"/>
      <c r="W255" s="479"/>
      <c r="X255" s="479"/>
      <c r="Y255" s="479"/>
      <c r="Z255" s="479"/>
      <c r="AA255" s="479"/>
      <c r="AB255" s="479"/>
      <c r="AC255" s="479"/>
      <c r="AD255" s="479"/>
      <c r="AE255" s="479"/>
      <c r="AF255" s="479"/>
      <c r="AG255" s="479"/>
      <c r="AH255" s="479"/>
      <c r="AI255" s="479"/>
      <c r="AJ255" s="479"/>
      <c r="AK255" s="479"/>
      <c r="AL255" s="479"/>
      <c r="AM255" s="479"/>
      <c r="AN255" s="479"/>
      <c r="AO255" s="479"/>
      <c r="AP255" s="479"/>
      <c r="AQ255" s="479"/>
      <c r="AR255" s="479"/>
      <c r="AS255" s="479"/>
      <c r="AT255" s="479"/>
    </row>
    <row r="256" spans="1:46" s="34" customFormat="1">
      <c r="A256"/>
      <c r="B256" s="188"/>
      <c r="C256"/>
      <c r="D256"/>
      <c r="E256"/>
      <c r="F256" s="25"/>
      <c r="G256" s="25"/>
      <c r="H256" s="25"/>
      <c r="I256"/>
      <c r="J256"/>
      <c r="K256"/>
      <c r="L256"/>
      <c r="M256"/>
      <c r="N256"/>
      <c r="O256" s="479"/>
      <c r="P256" s="479"/>
      <c r="Q256" s="479"/>
      <c r="R256" s="479"/>
      <c r="S256" s="479"/>
      <c r="T256" s="479"/>
      <c r="U256" s="479"/>
      <c r="V256" s="479"/>
      <c r="W256" s="479"/>
      <c r="X256" s="479"/>
      <c r="Y256" s="479"/>
      <c r="Z256" s="479"/>
      <c r="AA256" s="479"/>
      <c r="AB256" s="479"/>
      <c r="AC256" s="479"/>
      <c r="AD256" s="479"/>
      <c r="AE256" s="479"/>
      <c r="AF256" s="479"/>
      <c r="AG256" s="479"/>
      <c r="AH256" s="479"/>
      <c r="AI256" s="479"/>
      <c r="AJ256" s="479"/>
      <c r="AK256" s="479"/>
      <c r="AL256" s="479"/>
      <c r="AM256" s="479"/>
      <c r="AN256" s="479"/>
      <c r="AO256" s="479"/>
      <c r="AP256" s="479"/>
      <c r="AQ256" s="479"/>
      <c r="AR256" s="479"/>
      <c r="AS256" s="479"/>
      <c r="AT256" s="479"/>
    </row>
    <row r="257" spans="1:46" s="34" customFormat="1">
      <c r="A257"/>
      <c r="B257" s="188"/>
      <c r="C257"/>
      <c r="D257"/>
      <c r="E257"/>
      <c r="F257" s="25"/>
      <c r="G257" s="25"/>
      <c r="H257" s="25"/>
      <c r="I257"/>
      <c r="J257"/>
      <c r="K257"/>
      <c r="L257"/>
      <c r="M257"/>
      <c r="N257"/>
      <c r="O257" s="479"/>
      <c r="P257" s="479"/>
      <c r="Q257" s="479"/>
      <c r="R257" s="479"/>
      <c r="S257" s="479"/>
      <c r="T257" s="479"/>
      <c r="U257" s="479"/>
      <c r="V257" s="479"/>
      <c r="W257" s="479"/>
      <c r="X257" s="479"/>
      <c r="Y257" s="479"/>
      <c r="Z257" s="479"/>
      <c r="AA257" s="479"/>
      <c r="AB257" s="479"/>
      <c r="AC257" s="479"/>
      <c r="AD257" s="479"/>
      <c r="AE257" s="479"/>
      <c r="AF257" s="479"/>
      <c r="AG257" s="479"/>
      <c r="AH257" s="479"/>
      <c r="AI257" s="479"/>
      <c r="AJ257" s="479"/>
      <c r="AK257" s="479"/>
      <c r="AL257" s="479"/>
      <c r="AM257" s="479"/>
      <c r="AN257" s="479"/>
      <c r="AO257" s="479"/>
      <c r="AP257" s="479"/>
      <c r="AQ257" s="479"/>
      <c r="AR257" s="479"/>
      <c r="AS257" s="479"/>
      <c r="AT257" s="479"/>
    </row>
    <row r="258" spans="1:46" s="34" customFormat="1">
      <c r="A258"/>
      <c r="B258" s="188"/>
      <c r="C258"/>
      <c r="D258"/>
      <c r="E258"/>
      <c r="F258" s="25"/>
      <c r="G258" s="25"/>
      <c r="H258" s="25"/>
      <c r="I258"/>
      <c r="J258"/>
      <c r="K258"/>
      <c r="L258"/>
      <c r="M258"/>
      <c r="N258"/>
      <c r="O258" s="479"/>
      <c r="P258" s="479"/>
      <c r="Q258" s="479"/>
      <c r="R258" s="479"/>
      <c r="S258" s="479"/>
      <c r="T258" s="479"/>
      <c r="U258" s="479"/>
      <c r="V258" s="479"/>
      <c r="W258" s="479"/>
      <c r="X258" s="479"/>
      <c r="Y258" s="479"/>
      <c r="Z258" s="479"/>
      <c r="AA258" s="479"/>
      <c r="AB258" s="479"/>
      <c r="AC258" s="479"/>
      <c r="AD258" s="479"/>
      <c r="AE258" s="479"/>
      <c r="AF258" s="479"/>
      <c r="AG258" s="479"/>
      <c r="AH258" s="479"/>
      <c r="AI258" s="479"/>
      <c r="AJ258" s="479"/>
      <c r="AK258" s="479"/>
      <c r="AL258" s="479"/>
      <c r="AM258" s="479"/>
      <c r="AN258" s="479"/>
      <c r="AO258" s="479"/>
      <c r="AP258" s="479"/>
      <c r="AQ258" s="479"/>
      <c r="AR258" s="479"/>
      <c r="AS258" s="479"/>
      <c r="AT258" s="479"/>
    </row>
    <row r="259" spans="1:46" s="34" customFormat="1">
      <c r="A259"/>
      <c r="B259" s="188"/>
      <c r="C259"/>
      <c r="D259"/>
      <c r="E259"/>
      <c r="F259" s="25"/>
      <c r="G259" s="25"/>
      <c r="H259" s="25"/>
      <c r="I259"/>
      <c r="J259"/>
      <c r="K259"/>
      <c r="L259"/>
      <c r="M259"/>
      <c r="N259"/>
      <c r="O259" s="479"/>
      <c r="P259" s="479"/>
      <c r="Q259" s="479"/>
      <c r="R259" s="479"/>
      <c r="S259" s="479"/>
      <c r="T259" s="479"/>
      <c r="U259" s="479"/>
      <c r="V259" s="479"/>
      <c r="W259" s="479"/>
      <c r="X259" s="479"/>
      <c r="Y259" s="479"/>
      <c r="Z259" s="479"/>
      <c r="AA259" s="479"/>
      <c r="AB259" s="479"/>
      <c r="AC259" s="479"/>
      <c r="AD259" s="479"/>
      <c r="AE259" s="479"/>
      <c r="AF259" s="479"/>
      <c r="AG259" s="479"/>
      <c r="AH259" s="479"/>
      <c r="AI259" s="479"/>
      <c r="AJ259" s="479"/>
      <c r="AK259" s="479"/>
      <c r="AL259" s="479"/>
      <c r="AM259" s="479"/>
      <c r="AN259" s="479"/>
      <c r="AO259" s="479"/>
      <c r="AP259" s="479"/>
      <c r="AQ259" s="479"/>
      <c r="AR259" s="479"/>
      <c r="AS259" s="479"/>
      <c r="AT259" s="479"/>
    </row>
    <row r="260" spans="1:46" s="34" customFormat="1">
      <c r="A260"/>
      <c r="B260" s="188"/>
      <c r="C260"/>
      <c r="D260"/>
      <c r="E260"/>
      <c r="F260" s="25"/>
      <c r="G260" s="25"/>
      <c r="H260" s="25"/>
      <c r="I260"/>
      <c r="J260"/>
      <c r="K260"/>
      <c r="L260"/>
      <c r="M260"/>
      <c r="N260"/>
      <c r="O260" s="479"/>
      <c r="P260" s="479"/>
      <c r="Q260" s="479"/>
      <c r="R260" s="479"/>
      <c r="S260" s="479"/>
      <c r="T260" s="479"/>
      <c r="U260" s="479"/>
      <c r="V260" s="479"/>
      <c r="W260" s="479"/>
      <c r="X260" s="479"/>
      <c r="Y260" s="479"/>
      <c r="Z260" s="479"/>
      <c r="AA260" s="479"/>
      <c r="AB260" s="479"/>
      <c r="AC260" s="479"/>
      <c r="AD260" s="479"/>
      <c r="AE260" s="479"/>
      <c r="AF260" s="479"/>
      <c r="AG260" s="479"/>
      <c r="AH260" s="479"/>
      <c r="AI260" s="479"/>
      <c r="AJ260" s="479"/>
      <c r="AK260" s="479"/>
      <c r="AL260" s="479"/>
      <c r="AM260" s="479"/>
      <c r="AN260" s="479"/>
      <c r="AO260" s="479"/>
      <c r="AP260" s="479"/>
      <c r="AQ260" s="479"/>
      <c r="AR260" s="479"/>
      <c r="AS260" s="479"/>
      <c r="AT260" s="479"/>
    </row>
    <row r="261" spans="1:46" s="34" customFormat="1">
      <c r="A261"/>
      <c r="B261" s="188"/>
      <c r="C261"/>
      <c r="D261"/>
      <c r="E261"/>
      <c r="F261" s="25"/>
      <c r="G261" s="25"/>
      <c r="H261" s="25"/>
      <c r="I261"/>
      <c r="J261"/>
      <c r="K261"/>
      <c r="L261"/>
      <c r="M261"/>
      <c r="N261"/>
      <c r="O261" s="479"/>
      <c r="P261" s="479"/>
      <c r="Q261" s="479"/>
      <c r="R261" s="479"/>
      <c r="S261" s="479"/>
      <c r="T261" s="479"/>
      <c r="U261" s="479"/>
      <c r="V261" s="479"/>
      <c r="W261" s="479"/>
      <c r="X261" s="479"/>
      <c r="Y261" s="479"/>
      <c r="Z261" s="479"/>
      <c r="AA261" s="479"/>
      <c r="AB261" s="479"/>
      <c r="AC261" s="479"/>
      <c r="AD261" s="479"/>
      <c r="AE261" s="479"/>
      <c r="AF261" s="479"/>
      <c r="AG261" s="479"/>
      <c r="AH261" s="479"/>
      <c r="AI261" s="479"/>
      <c r="AJ261" s="479"/>
      <c r="AK261" s="479"/>
      <c r="AL261" s="479"/>
      <c r="AM261" s="479"/>
      <c r="AN261" s="479"/>
      <c r="AO261" s="479"/>
      <c r="AP261" s="479"/>
      <c r="AQ261" s="479"/>
      <c r="AR261" s="479"/>
      <c r="AS261" s="479"/>
      <c r="AT261" s="479"/>
    </row>
    <row r="262" spans="1:46"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</row>
    <row r="263" spans="1:46"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</row>
    <row r="264" spans="1:46" s="34" customFormat="1">
      <c r="A264"/>
      <c r="B264" s="188"/>
      <c r="C264"/>
      <c r="D264"/>
      <c r="E264"/>
      <c r="F264" s="25"/>
      <c r="G264" s="25"/>
      <c r="H264" s="25"/>
      <c r="I264"/>
      <c r="J264"/>
      <c r="K264"/>
      <c r="L264"/>
      <c r="M264"/>
      <c r="N264"/>
      <c r="O264" s="479"/>
      <c r="P264" s="479"/>
      <c r="Q264" s="479"/>
      <c r="R264" s="479"/>
      <c r="S264" s="479"/>
      <c r="T264" s="479"/>
      <c r="U264" s="479"/>
      <c r="V264" s="479"/>
      <c r="W264" s="479"/>
      <c r="X264" s="479"/>
      <c r="Y264" s="479"/>
      <c r="Z264" s="479"/>
      <c r="AA264" s="479"/>
      <c r="AB264" s="479"/>
      <c r="AC264" s="479"/>
      <c r="AD264" s="479"/>
      <c r="AE264" s="479"/>
      <c r="AF264" s="479"/>
      <c r="AG264" s="479"/>
      <c r="AH264" s="479"/>
      <c r="AI264" s="479"/>
      <c r="AJ264" s="479"/>
      <c r="AK264" s="479"/>
      <c r="AL264" s="479"/>
      <c r="AM264" s="479"/>
      <c r="AN264" s="479"/>
      <c r="AO264" s="479"/>
      <c r="AP264" s="479"/>
      <c r="AQ264" s="479"/>
      <c r="AR264" s="479"/>
      <c r="AS264" s="479"/>
      <c r="AT264" s="479"/>
    </row>
    <row r="265" spans="1:46" s="34" customFormat="1">
      <c r="A265"/>
      <c r="B265" s="188"/>
      <c r="C265"/>
      <c r="D265"/>
      <c r="E265"/>
      <c r="F265" s="25"/>
      <c r="G265" s="25"/>
      <c r="H265" s="25"/>
      <c r="I265"/>
      <c r="J265"/>
      <c r="K265"/>
      <c r="L265"/>
      <c r="M265"/>
      <c r="N265"/>
      <c r="O265" s="479"/>
      <c r="P265" s="479"/>
      <c r="Q265" s="479"/>
      <c r="R265" s="479"/>
      <c r="S265" s="479"/>
      <c r="T265" s="479"/>
      <c r="U265" s="479"/>
      <c r="V265" s="479"/>
      <c r="W265" s="479"/>
      <c r="X265" s="479"/>
      <c r="Y265" s="479"/>
      <c r="Z265" s="479"/>
      <c r="AA265" s="479"/>
      <c r="AB265" s="479"/>
      <c r="AC265" s="479"/>
      <c r="AD265" s="479"/>
      <c r="AE265" s="479"/>
      <c r="AF265" s="479"/>
      <c r="AG265" s="479"/>
      <c r="AH265" s="479"/>
      <c r="AI265" s="479"/>
      <c r="AJ265" s="479"/>
      <c r="AK265" s="479"/>
      <c r="AL265" s="479"/>
      <c r="AM265" s="479"/>
      <c r="AN265" s="479"/>
      <c r="AO265" s="479"/>
      <c r="AP265" s="479"/>
      <c r="AQ265" s="479"/>
      <c r="AR265" s="479"/>
      <c r="AS265" s="479"/>
      <c r="AT265" s="479"/>
    </row>
    <row r="266" spans="1:46" s="34" customFormat="1">
      <c r="A266"/>
      <c r="B266" s="188"/>
      <c r="C266"/>
      <c r="D266"/>
      <c r="E266"/>
      <c r="F266" s="25"/>
      <c r="G266" s="25"/>
      <c r="H266" s="25"/>
      <c r="I266"/>
      <c r="J266"/>
      <c r="K266"/>
      <c r="L266"/>
      <c r="M266"/>
      <c r="N266"/>
      <c r="O266" s="479"/>
      <c r="P266" s="479"/>
      <c r="Q266" s="479"/>
      <c r="R266" s="479"/>
      <c r="S266" s="479"/>
      <c r="T266" s="479"/>
      <c r="U266" s="479"/>
      <c r="V266" s="479"/>
      <c r="W266" s="479"/>
      <c r="X266" s="479"/>
      <c r="Y266" s="479"/>
      <c r="Z266" s="479"/>
      <c r="AA266" s="479"/>
      <c r="AB266" s="479"/>
      <c r="AC266" s="479"/>
      <c r="AD266" s="479"/>
      <c r="AE266" s="479"/>
      <c r="AF266" s="479"/>
      <c r="AG266" s="479"/>
      <c r="AH266" s="479"/>
      <c r="AI266" s="479"/>
      <c r="AJ266" s="479"/>
      <c r="AK266" s="479"/>
      <c r="AL266" s="479"/>
      <c r="AM266" s="479"/>
      <c r="AN266" s="479"/>
      <c r="AO266" s="479"/>
      <c r="AP266" s="479"/>
      <c r="AQ266" s="479"/>
      <c r="AR266" s="479"/>
      <c r="AS266" s="479"/>
      <c r="AT266" s="479"/>
    </row>
    <row r="267" spans="1:46" s="34" customFormat="1">
      <c r="A267"/>
      <c r="B267" s="188"/>
      <c r="C267"/>
      <c r="D267"/>
      <c r="E267"/>
      <c r="F267" s="25"/>
      <c r="G267" s="25"/>
      <c r="H267" s="25"/>
      <c r="I267"/>
      <c r="J267"/>
      <c r="K267"/>
      <c r="L267"/>
      <c r="M267"/>
      <c r="N267"/>
      <c r="O267" s="479"/>
      <c r="P267" s="479"/>
      <c r="Q267" s="479"/>
      <c r="R267" s="479"/>
      <c r="S267" s="479"/>
      <c r="T267" s="479"/>
      <c r="U267" s="479"/>
      <c r="V267" s="479"/>
      <c r="W267" s="479"/>
      <c r="X267" s="479"/>
      <c r="Y267" s="479"/>
      <c r="Z267" s="479"/>
      <c r="AA267" s="479"/>
      <c r="AB267" s="479"/>
      <c r="AC267" s="479"/>
      <c r="AD267" s="479"/>
      <c r="AE267" s="479"/>
      <c r="AF267" s="479"/>
      <c r="AG267" s="479"/>
      <c r="AH267" s="479"/>
      <c r="AI267" s="479"/>
      <c r="AJ267" s="479"/>
      <c r="AK267" s="479"/>
      <c r="AL267" s="479"/>
      <c r="AM267" s="479"/>
      <c r="AN267" s="479"/>
      <c r="AO267" s="479"/>
      <c r="AP267" s="479"/>
      <c r="AQ267" s="479"/>
      <c r="AR267" s="479"/>
      <c r="AS267" s="479"/>
      <c r="AT267" s="479"/>
    </row>
    <row r="268" spans="1:46" s="34" customFormat="1">
      <c r="A268"/>
      <c r="B268" s="188"/>
      <c r="C268"/>
      <c r="D268"/>
      <c r="E268"/>
      <c r="F268" s="25"/>
      <c r="G268" s="25"/>
      <c r="H268" s="25"/>
      <c r="I268"/>
      <c r="J268"/>
      <c r="K268"/>
      <c r="L268"/>
      <c r="M268"/>
      <c r="N268"/>
      <c r="O268" s="479"/>
      <c r="P268" s="479"/>
      <c r="Q268" s="479"/>
      <c r="R268" s="479"/>
      <c r="S268" s="479"/>
      <c r="T268" s="479"/>
      <c r="U268" s="479"/>
      <c r="V268" s="479"/>
      <c r="W268" s="479"/>
      <c r="X268" s="479"/>
      <c r="Y268" s="479"/>
      <c r="Z268" s="479"/>
      <c r="AA268" s="479"/>
      <c r="AB268" s="479"/>
      <c r="AC268" s="479"/>
      <c r="AD268" s="479"/>
      <c r="AE268" s="479"/>
      <c r="AF268" s="479"/>
      <c r="AG268" s="479"/>
      <c r="AH268" s="479"/>
      <c r="AI268" s="479"/>
      <c r="AJ268" s="479"/>
      <c r="AK268" s="479"/>
      <c r="AL268" s="479"/>
      <c r="AM268" s="479"/>
      <c r="AN268" s="479"/>
      <c r="AO268" s="479"/>
      <c r="AP268" s="479"/>
      <c r="AQ268" s="479"/>
      <c r="AR268" s="479"/>
      <c r="AS268" s="479"/>
      <c r="AT268" s="479"/>
    </row>
    <row r="269" spans="1:46" s="34" customFormat="1">
      <c r="A269"/>
      <c r="B269" s="188"/>
      <c r="C269"/>
      <c r="D269"/>
      <c r="E269"/>
      <c r="F269" s="25"/>
      <c r="G269" s="25"/>
      <c r="H269" s="25"/>
      <c r="I269"/>
      <c r="J269"/>
      <c r="K269"/>
      <c r="L269"/>
      <c r="M269"/>
      <c r="N269"/>
      <c r="O269" s="479"/>
      <c r="P269" s="479"/>
      <c r="Q269" s="479"/>
      <c r="R269" s="479"/>
      <c r="S269" s="479"/>
      <c r="T269" s="479"/>
      <c r="U269" s="479"/>
      <c r="V269" s="479"/>
      <c r="W269" s="479"/>
      <c r="X269" s="479"/>
      <c r="Y269" s="479"/>
      <c r="Z269" s="479"/>
      <c r="AA269" s="479"/>
      <c r="AB269" s="479"/>
      <c r="AC269" s="479"/>
      <c r="AD269" s="479"/>
      <c r="AE269" s="479"/>
      <c r="AF269" s="479"/>
      <c r="AG269" s="479"/>
      <c r="AH269" s="479"/>
      <c r="AI269" s="479"/>
      <c r="AJ269" s="479"/>
      <c r="AK269" s="479"/>
      <c r="AL269" s="479"/>
      <c r="AM269" s="479"/>
      <c r="AN269" s="479"/>
      <c r="AO269" s="479"/>
      <c r="AP269" s="479"/>
      <c r="AQ269" s="479"/>
      <c r="AR269" s="479"/>
      <c r="AS269" s="479"/>
      <c r="AT269" s="479"/>
    </row>
    <row r="270" spans="1:46" s="34" customFormat="1">
      <c r="A270"/>
      <c r="B270" s="188"/>
      <c r="C270"/>
      <c r="D270"/>
      <c r="E270"/>
      <c r="F270" s="25"/>
      <c r="G270" s="25"/>
      <c r="H270" s="25"/>
      <c r="I270"/>
      <c r="J270"/>
      <c r="K270"/>
      <c r="L270"/>
      <c r="M270"/>
      <c r="N270"/>
      <c r="O270" s="479"/>
      <c r="P270" s="479"/>
      <c r="Q270" s="479"/>
      <c r="R270" s="479"/>
      <c r="S270" s="479"/>
      <c r="T270" s="479"/>
      <c r="U270" s="479"/>
      <c r="V270" s="479"/>
      <c r="W270" s="479"/>
      <c r="X270" s="479"/>
      <c r="Y270" s="479"/>
      <c r="Z270" s="479"/>
      <c r="AA270" s="479"/>
      <c r="AB270" s="479"/>
      <c r="AC270" s="479"/>
      <c r="AD270" s="479"/>
      <c r="AE270" s="479"/>
      <c r="AF270" s="479"/>
      <c r="AG270" s="479"/>
      <c r="AH270" s="479"/>
      <c r="AI270" s="479"/>
      <c r="AJ270" s="479"/>
      <c r="AK270" s="479"/>
      <c r="AL270" s="479"/>
      <c r="AM270" s="479"/>
      <c r="AN270" s="479"/>
      <c r="AO270" s="479"/>
      <c r="AP270" s="479"/>
      <c r="AQ270" s="479"/>
      <c r="AR270" s="479"/>
      <c r="AS270" s="479"/>
      <c r="AT270" s="479"/>
    </row>
    <row r="271" spans="1:46" s="34" customFormat="1">
      <c r="A271"/>
      <c r="B271" s="188"/>
      <c r="C271"/>
      <c r="D271"/>
      <c r="E271"/>
      <c r="F271" s="25"/>
      <c r="G271" s="25"/>
      <c r="H271" s="25"/>
      <c r="I271"/>
      <c r="J271"/>
      <c r="K271"/>
      <c r="L271"/>
      <c r="M271"/>
      <c r="N271"/>
      <c r="O271" s="479"/>
      <c r="P271" s="479"/>
      <c r="Q271" s="479"/>
      <c r="R271" s="479"/>
      <c r="S271" s="479"/>
      <c r="T271" s="479"/>
      <c r="U271" s="479"/>
      <c r="V271" s="479"/>
      <c r="W271" s="479"/>
      <c r="X271" s="479"/>
      <c r="Y271" s="479"/>
      <c r="Z271" s="479"/>
      <c r="AA271" s="479"/>
      <c r="AB271" s="479"/>
      <c r="AC271" s="479"/>
      <c r="AD271" s="479"/>
      <c r="AE271" s="479"/>
      <c r="AF271" s="479"/>
      <c r="AG271" s="479"/>
      <c r="AH271" s="479"/>
      <c r="AI271" s="479"/>
      <c r="AJ271" s="479"/>
      <c r="AK271" s="479"/>
      <c r="AL271" s="479"/>
      <c r="AM271" s="479"/>
      <c r="AN271" s="479"/>
      <c r="AO271" s="479"/>
      <c r="AP271" s="479"/>
      <c r="AQ271" s="479"/>
      <c r="AR271" s="479"/>
      <c r="AS271" s="479"/>
      <c r="AT271" s="479"/>
    </row>
    <row r="272" spans="1:46" s="34" customFormat="1">
      <c r="A272"/>
      <c r="B272" s="188"/>
      <c r="C272"/>
      <c r="D272"/>
      <c r="E272"/>
      <c r="F272" s="25"/>
      <c r="G272" s="25"/>
      <c r="H272" s="25"/>
      <c r="I272"/>
      <c r="J272"/>
      <c r="K272"/>
      <c r="L272"/>
      <c r="M272"/>
      <c r="N272"/>
      <c r="O272" s="479"/>
      <c r="P272" s="479"/>
      <c r="Q272" s="479"/>
      <c r="R272" s="479"/>
      <c r="S272" s="479"/>
      <c r="T272" s="479"/>
      <c r="U272" s="479"/>
      <c r="V272" s="479"/>
      <c r="W272" s="479"/>
      <c r="X272" s="479"/>
      <c r="Y272" s="479"/>
      <c r="Z272" s="479"/>
      <c r="AA272" s="479"/>
      <c r="AB272" s="479"/>
      <c r="AC272" s="479"/>
      <c r="AD272" s="479"/>
      <c r="AE272" s="479"/>
      <c r="AF272" s="479"/>
      <c r="AG272" s="479"/>
      <c r="AH272" s="479"/>
      <c r="AI272" s="479"/>
      <c r="AJ272" s="479"/>
      <c r="AK272" s="479"/>
      <c r="AL272" s="479"/>
      <c r="AM272" s="479"/>
      <c r="AN272" s="479"/>
      <c r="AO272" s="479"/>
      <c r="AP272" s="479"/>
      <c r="AQ272" s="479"/>
      <c r="AR272" s="479"/>
      <c r="AS272" s="479"/>
      <c r="AT272" s="479"/>
    </row>
    <row r="273" spans="1:46" s="34" customFormat="1">
      <c r="A273"/>
      <c r="B273" s="188"/>
      <c r="C273"/>
      <c r="D273"/>
      <c r="E273"/>
      <c r="F273" s="25"/>
      <c r="G273" s="25"/>
      <c r="H273" s="25"/>
      <c r="I273"/>
      <c r="J273"/>
      <c r="K273"/>
      <c r="L273"/>
      <c r="M273"/>
      <c r="N273"/>
      <c r="O273" s="479"/>
      <c r="P273" s="479"/>
      <c r="Q273" s="479"/>
      <c r="R273" s="479"/>
      <c r="S273" s="479"/>
      <c r="T273" s="479"/>
      <c r="U273" s="479"/>
      <c r="V273" s="479"/>
      <c r="W273" s="479"/>
      <c r="X273" s="479"/>
      <c r="Y273" s="479"/>
      <c r="Z273" s="479"/>
      <c r="AA273" s="479"/>
      <c r="AB273" s="479"/>
      <c r="AC273" s="479"/>
      <c r="AD273" s="479"/>
      <c r="AE273" s="479"/>
      <c r="AF273" s="479"/>
      <c r="AG273" s="479"/>
      <c r="AH273" s="479"/>
      <c r="AI273" s="479"/>
      <c r="AJ273" s="479"/>
      <c r="AK273" s="479"/>
      <c r="AL273" s="479"/>
      <c r="AM273" s="479"/>
      <c r="AN273" s="479"/>
      <c r="AO273" s="479"/>
      <c r="AP273" s="479"/>
      <c r="AQ273" s="479"/>
      <c r="AR273" s="479"/>
      <c r="AS273" s="479"/>
      <c r="AT273" s="479"/>
    </row>
    <row r="274" spans="1:46"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</row>
    <row r="275" spans="1:46"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</row>
    <row r="276" spans="1:46"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</row>
    <row r="277" spans="1:46"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</row>
    <row r="278" spans="1:46"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</row>
    <row r="279" spans="1:46"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</row>
    <row r="280" spans="1:46"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</row>
    <row r="281" spans="1:46"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</row>
    <row r="282" spans="1:46"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</row>
    <row r="283" spans="1:46"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</row>
    <row r="284" spans="1:46"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</row>
    <row r="285" spans="1:46"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</row>
    <row r="286" spans="1:46"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</row>
    <row r="287" spans="1:46"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</row>
    <row r="288" spans="1:46"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</row>
    <row r="289" spans="15:46"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</row>
    <row r="290" spans="15:46"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</row>
    <row r="291" spans="15:46"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</row>
    <row r="292" spans="15:46"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</row>
    <row r="293" spans="15:46"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</row>
    <row r="294" spans="15:46"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</row>
    <row r="295" spans="15:46"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</row>
    <row r="296" spans="15:46"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</row>
    <row r="297" spans="15:46"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</row>
    <row r="298" spans="15:46"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</row>
    <row r="299" spans="15:46"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</row>
    <row r="300" spans="15:46"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</row>
    <row r="301" spans="15:46"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</row>
    <row r="302" spans="15:46"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</row>
    <row r="303" spans="15:46"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</row>
    <row r="304" spans="15:46"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</row>
    <row r="305" spans="15:46"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</row>
    <row r="306" spans="15:46"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</row>
    <row r="307" spans="15:46"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</row>
    <row r="308" spans="15:46" hidden="1"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</row>
    <row r="309" spans="15:46"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</row>
    <row r="310" spans="15:46" hidden="1"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</row>
    <row r="311" spans="15:46"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</row>
    <row r="312" spans="15:46" hidden="1"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</row>
    <row r="313" spans="15:46"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</row>
    <row r="314" spans="15:46"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</row>
    <row r="315" spans="15:46"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</row>
    <row r="316" spans="15:46"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</row>
    <row r="317" spans="15:46"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</row>
    <row r="318" spans="15:46"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</row>
    <row r="319" spans="15:46" hidden="1"/>
    <row r="321" hidden="1"/>
  </sheetData>
  <mergeCells count="11">
    <mergeCell ref="A2:C2"/>
    <mergeCell ref="C3:C4"/>
    <mergeCell ref="D3:E3"/>
    <mergeCell ref="F3:G3"/>
    <mergeCell ref="H3:I3"/>
    <mergeCell ref="A6:L6"/>
    <mergeCell ref="A7:L7"/>
    <mergeCell ref="A17:L17"/>
    <mergeCell ref="A31:L31"/>
    <mergeCell ref="L3:L4"/>
    <mergeCell ref="J3:K3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N28"/>
  <sheetViews>
    <sheetView zoomScale="91" zoomScaleNormal="91" workbookViewId="0">
      <pane xSplit="6" ySplit="4" topLeftCell="G5" activePane="bottomRight" state="frozen"/>
      <selection pane="topRight" activeCell="H1" sqref="H1"/>
      <selection pane="bottomLeft" activeCell="A8" sqref="A8"/>
      <selection pane="bottomRight" activeCell="K5" sqref="K5"/>
    </sheetView>
  </sheetViews>
  <sheetFormatPr defaultRowHeight="15"/>
  <cols>
    <col min="1" max="1" width="9.140625" customWidth="1"/>
    <col min="2" max="2" width="35.28515625" style="188" customWidth="1"/>
    <col min="3" max="3" width="21.42578125" customWidth="1"/>
    <col min="4" max="4" width="11.7109375" customWidth="1"/>
    <col min="5" max="5" width="12.5703125" customWidth="1"/>
    <col min="6" max="6" width="25.28515625" style="25" customWidth="1"/>
    <col min="7" max="7" width="24" style="25" customWidth="1"/>
    <col min="8" max="8" width="21.85546875" style="25" customWidth="1"/>
    <col min="9" max="9" width="19.85546875" customWidth="1"/>
    <col min="10" max="10" width="19" customWidth="1"/>
    <col min="11" max="11" width="20.85546875" customWidth="1"/>
    <col min="12" max="12" width="30.42578125" customWidth="1"/>
    <col min="13" max="13" width="17.7109375" bestFit="1" customWidth="1"/>
    <col min="14" max="14" width="16.42578125" bestFit="1" customWidth="1"/>
  </cols>
  <sheetData>
    <row r="1" spans="1:14" ht="33.75" customHeight="1">
      <c r="A1" s="28" t="s">
        <v>102</v>
      </c>
      <c r="B1" s="183"/>
      <c r="C1" s="28"/>
      <c r="D1" s="28"/>
      <c r="E1" s="28"/>
      <c r="F1" s="28"/>
      <c r="G1" s="213">
        <v>44470</v>
      </c>
      <c r="H1" s="28"/>
      <c r="I1" s="28"/>
      <c r="J1" s="433"/>
      <c r="K1" s="433"/>
      <c r="L1" s="434"/>
    </row>
    <row r="2" spans="1:14" ht="18" customHeight="1">
      <c r="A2" s="703"/>
      <c r="B2" s="703"/>
      <c r="C2" s="703"/>
      <c r="D2" s="1"/>
      <c r="E2" s="1"/>
      <c r="F2" s="1"/>
      <c r="G2" s="1"/>
      <c r="H2" s="1"/>
      <c r="I2" s="28"/>
      <c r="J2" s="433"/>
      <c r="K2" s="433"/>
      <c r="L2" s="434"/>
    </row>
    <row r="3" spans="1:14" s="2" customFormat="1" ht="42.75">
      <c r="A3" s="435" t="s">
        <v>0</v>
      </c>
      <c r="B3" s="436" t="s">
        <v>1</v>
      </c>
      <c r="C3" s="704" t="s">
        <v>2</v>
      </c>
      <c r="D3" s="708" t="s">
        <v>3</v>
      </c>
      <c r="E3" s="709"/>
      <c r="F3" s="706" t="s">
        <v>4</v>
      </c>
      <c r="G3" s="707"/>
      <c r="H3" s="706" t="s">
        <v>5</v>
      </c>
      <c r="I3" s="707"/>
      <c r="J3" s="706" t="s">
        <v>6</v>
      </c>
      <c r="K3" s="707"/>
      <c r="L3" s="704" t="s">
        <v>7</v>
      </c>
    </row>
    <row r="4" spans="1:14" s="2" customFormat="1" ht="42.75">
      <c r="A4" s="437"/>
      <c r="B4" s="443"/>
      <c r="C4" s="705"/>
      <c r="D4" s="438" t="s">
        <v>9</v>
      </c>
      <c r="E4" s="438" t="s">
        <v>10</v>
      </c>
      <c r="F4" s="439" t="s">
        <v>8</v>
      </c>
      <c r="G4" s="440" t="s">
        <v>753</v>
      </c>
      <c r="H4" s="439" t="s">
        <v>8</v>
      </c>
      <c r="I4" s="441" t="s">
        <v>753</v>
      </c>
      <c r="J4" s="439" t="s">
        <v>8</v>
      </c>
      <c r="K4" s="441" t="s">
        <v>753</v>
      </c>
      <c r="L4" s="705"/>
    </row>
    <row r="5" spans="1:14">
      <c r="A5" s="442">
        <v>1</v>
      </c>
      <c r="B5" s="480">
        <v>2</v>
      </c>
      <c r="C5" s="442">
        <v>4</v>
      </c>
      <c r="D5" s="442">
        <v>5</v>
      </c>
      <c r="E5" s="442">
        <v>6</v>
      </c>
      <c r="F5" s="442">
        <v>7</v>
      </c>
      <c r="G5" s="442">
        <v>8</v>
      </c>
      <c r="H5" s="442">
        <v>9</v>
      </c>
      <c r="I5" s="442">
        <v>10</v>
      </c>
      <c r="J5" s="442">
        <v>11</v>
      </c>
      <c r="K5" s="442">
        <v>12</v>
      </c>
      <c r="L5" s="442">
        <v>13</v>
      </c>
    </row>
    <row r="6" spans="1:14">
      <c r="A6" s="730" t="s">
        <v>66</v>
      </c>
      <c r="B6" s="731"/>
      <c r="C6" s="731"/>
      <c r="D6" s="731"/>
      <c r="E6" s="731"/>
      <c r="F6" s="731"/>
      <c r="G6" s="731"/>
      <c r="H6" s="731"/>
      <c r="I6" s="731"/>
      <c r="J6" s="731"/>
      <c r="K6" s="731"/>
      <c r="L6" s="732"/>
      <c r="N6" s="39"/>
    </row>
    <row r="7" spans="1:14">
      <c r="A7" s="733" t="s">
        <v>67</v>
      </c>
      <c r="B7" s="734"/>
      <c r="C7" s="734"/>
      <c r="D7" s="734"/>
      <c r="E7" s="734"/>
      <c r="F7" s="734"/>
      <c r="G7" s="734"/>
      <c r="H7" s="734"/>
      <c r="I7" s="734"/>
      <c r="J7" s="734"/>
      <c r="K7" s="734"/>
      <c r="L7" s="735"/>
    </row>
    <row r="8" spans="1:14" ht="85.5">
      <c r="A8" s="512" t="s">
        <v>13</v>
      </c>
      <c r="B8" s="509" t="s">
        <v>730</v>
      </c>
      <c r="C8" s="519" t="s">
        <v>731</v>
      </c>
      <c r="D8" s="510">
        <v>44197</v>
      </c>
      <c r="E8" s="510">
        <v>44561</v>
      </c>
      <c r="F8" s="521">
        <v>0</v>
      </c>
      <c r="G8" s="520">
        <v>0</v>
      </c>
      <c r="H8" s="520">
        <v>0</v>
      </c>
      <c r="I8" s="520">
        <v>0</v>
      </c>
      <c r="J8" s="520">
        <v>0</v>
      </c>
      <c r="K8" s="520">
        <v>0</v>
      </c>
      <c r="L8" s="512" t="s">
        <v>76</v>
      </c>
      <c r="M8" s="40"/>
    </row>
    <row r="9" spans="1:14" ht="105">
      <c r="A9" s="490"/>
      <c r="B9" s="665" t="s">
        <v>732</v>
      </c>
      <c r="C9" s="492" t="s">
        <v>731</v>
      </c>
      <c r="D9" s="493">
        <v>44197</v>
      </c>
      <c r="E9" s="493">
        <v>44561</v>
      </c>
      <c r="F9" s="500">
        <v>0</v>
      </c>
      <c r="G9" s="496">
        <v>0</v>
      </c>
      <c r="H9" s="496">
        <v>0</v>
      </c>
      <c r="I9" s="496">
        <v>0</v>
      </c>
      <c r="J9" s="496">
        <v>0</v>
      </c>
      <c r="K9" s="496">
        <v>0</v>
      </c>
      <c r="L9" s="490" t="s">
        <v>76</v>
      </c>
      <c r="M9" s="40"/>
      <c r="N9" s="40"/>
    </row>
    <row r="10" spans="1:14" ht="90">
      <c r="A10" s="490"/>
      <c r="B10" s="665" t="s">
        <v>733</v>
      </c>
      <c r="C10" s="492" t="s">
        <v>731</v>
      </c>
      <c r="D10" s="493">
        <v>44197</v>
      </c>
      <c r="E10" s="493">
        <v>44561</v>
      </c>
      <c r="F10" s="500">
        <v>0</v>
      </c>
      <c r="G10" s="496">
        <v>0</v>
      </c>
      <c r="H10" s="496">
        <v>0</v>
      </c>
      <c r="I10" s="496">
        <v>0</v>
      </c>
      <c r="J10" s="496">
        <v>0</v>
      </c>
      <c r="K10" s="496">
        <v>0</v>
      </c>
      <c r="L10" s="490" t="s">
        <v>76</v>
      </c>
      <c r="M10" s="40"/>
      <c r="N10" s="40"/>
    </row>
    <row r="11" spans="1:14" ht="165">
      <c r="A11" s="490"/>
      <c r="B11" s="660" t="s">
        <v>734</v>
      </c>
      <c r="C11" s="491" t="s">
        <v>154</v>
      </c>
      <c r="D11" s="491" t="s">
        <v>154</v>
      </c>
      <c r="E11" s="495" t="s">
        <v>154</v>
      </c>
      <c r="F11" s="494" t="s">
        <v>154</v>
      </c>
      <c r="G11" s="496" t="s">
        <v>154</v>
      </c>
      <c r="H11" s="496" t="s">
        <v>154</v>
      </c>
      <c r="I11" s="496" t="s">
        <v>154</v>
      </c>
      <c r="J11" s="496" t="s">
        <v>154</v>
      </c>
      <c r="K11" s="496" t="s">
        <v>154</v>
      </c>
      <c r="L11" s="497" t="s">
        <v>76</v>
      </c>
      <c r="M11" s="40"/>
      <c r="N11" s="40"/>
    </row>
    <row r="12" spans="1:14" ht="57">
      <c r="A12" s="512" t="s">
        <v>15</v>
      </c>
      <c r="B12" s="664" t="s">
        <v>735</v>
      </c>
      <c r="C12" s="509" t="s">
        <v>736</v>
      </c>
      <c r="D12" s="510">
        <v>43831</v>
      </c>
      <c r="E12" s="522" t="s">
        <v>737</v>
      </c>
      <c r="F12" s="661">
        <v>0</v>
      </c>
      <c r="G12" s="662">
        <v>0</v>
      </c>
      <c r="H12" s="520">
        <v>0</v>
      </c>
      <c r="I12" s="520">
        <v>0</v>
      </c>
      <c r="J12" s="520">
        <v>0</v>
      </c>
      <c r="K12" s="520">
        <v>0</v>
      </c>
      <c r="L12" s="527" t="s">
        <v>76</v>
      </c>
      <c r="M12" s="40"/>
      <c r="N12" s="40"/>
    </row>
    <row r="13" spans="1:14" ht="180">
      <c r="A13" s="490"/>
      <c r="B13" s="663" t="s">
        <v>738</v>
      </c>
      <c r="C13" s="492" t="s">
        <v>736</v>
      </c>
      <c r="D13" s="493">
        <v>44197</v>
      </c>
      <c r="E13" s="672" t="s">
        <v>737</v>
      </c>
      <c r="F13" s="580">
        <v>0</v>
      </c>
      <c r="G13" s="499">
        <v>0</v>
      </c>
      <c r="H13" s="496">
        <v>0</v>
      </c>
      <c r="I13" s="496">
        <v>0</v>
      </c>
      <c r="J13" s="496">
        <v>0</v>
      </c>
      <c r="K13" s="496">
        <v>0</v>
      </c>
      <c r="L13" s="497" t="s">
        <v>76</v>
      </c>
      <c r="M13" s="40"/>
      <c r="N13" s="40"/>
    </row>
    <row r="14" spans="1:14" ht="105">
      <c r="A14" s="490"/>
      <c r="B14" s="663" t="s">
        <v>739</v>
      </c>
      <c r="C14" s="492" t="s">
        <v>736</v>
      </c>
      <c r="D14" s="493">
        <v>44197</v>
      </c>
      <c r="E14" s="672" t="s">
        <v>737</v>
      </c>
      <c r="F14" s="580">
        <v>0</v>
      </c>
      <c r="G14" s="499">
        <v>0</v>
      </c>
      <c r="H14" s="496">
        <v>0</v>
      </c>
      <c r="I14" s="496">
        <v>0</v>
      </c>
      <c r="J14" s="496">
        <v>0</v>
      </c>
      <c r="K14" s="496">
        <v>0</v>
      </c>
      <c r="L14" s="497" t="s">
        <v>76</v>
      </c>
      <c r="M14" s="40"/>
      <c r="N14" s="40"/>
    </row>
    <row r="15" spans="1:14" ht="75">
      <c r="A15" s="490"/>
      <c r="B15" s="660" t="s">
        <v>740</v>
      </c>
      <c r="C15" s="516" t="s">
        <v>154</v>
      </c>
      <c r="D15" s="491" t="s">
        <v>154</v>
      </c>
      <c r="E15" s="495" t="s">
        <v>154</v>
      </c>
      <c r="F15" s="671" t="s">
        <v>154</v>
      </c>
      <c r="G15" s="496" t="s">
        <v>154</v>
      </c>
      <c r="H15" s="496" t="s">
        <v>154</v>
      </c>
      <c r="I15" s="496" t="s">
        <v>154</v>
      </c>
      <c r="J15" s="496" t="s">
        <v>154</v>
      </c>
      <c r="K15" s="496" t="s">
        <v>154</v>
      </c>
      <c r="L15" s="497" t="s">
        <v>76</v>
      </c>
      <c r="M15" s="40"/>
      <c r="N15" s="40"/>
    </row>
    <row r="16" spans="1:14">
      <c r="A16" s="517"/>
      <c r="B16" s="513" t="s">
        <v>604</v>
      </c>
      <c r="C16" s="670" t="s">
        <v>154</v>
      </c>
      <c r="D16" s="669" t="s">
        <v>154</v>
      </c>
      <c r="E16" s="669" t="s">
        <v>154</v>
      </c>
      <c r="F16" s="668">
        <f>F12</f>
        <v>0</v>
      </c>
      <c r="G16" s="668">
        <f>G12</f>
        <v>0</v>
      </c>
      <c r="H16" s="525">
        <v>0</v>
      </c>
      <c r="I16" s="525">
        <v>0</v>
      </c>
      <c r="J16" s="525">
        <v>0</v>
      </c>
      <c r="K16" s="525">
        <v>0</v>
      </c>
      <c r="L16" s="517" t="s">
        <v>76</v>
      </c>
      <c r="M16" s="465">
        <f>F16+H16+J16</f>
        <v>0</v>
      </c>
      <c r="N16" s="465">
        <f>G16+I16+K16</f>
        <v>0</v>
      </c>
    </row>
    <row r="17" spans="1:14">
      <c r="A17" s="769" t="s">
        <v>750</v>
      </c>
      <c r="B17" s="770"/>
      <c r="C17" s="770"/>
      <c r="D17" s="770"/>
      <c r="E17" s="771"/>
      <c r="F17" s="771"/>
      <c r="G17" s="771"/>
      <c r="H17" s="771"/>
      <c r="I17" s="771"/>
      <c r="J17" s="771"/>
      <c r="K17" s="771"/>
      <c r="L17" s="772"/>
    </row>
    <row r="18" spans="1:14" ht="114">
      <c r="A18" s="512" t="s">
        <v>19</v>
      </c>
      <c r="B18" s="658" t="s">
        <v>741</v>
      </c>
      <c r="C18" s="523" t="s">
        <v>166</v>
      </c>
      <c r="D18" s="510">
        <v>44197</v>
      </c>
      <c r="E18" s="510">
        <v>44561</v>
      </c>
      <c r="F18" s="667">
        <f>F19</f>
        <v>7093955.4000000004</v>
      </c>
      <c r="G18" s="667">
        <v>4193079.55</v>
      </c>
      <c r="H18" s="520">
        <v>0</v>
      </c>
      <c r="I18" s="520">
        <v>0</v>
      </c>
      <c r="J18" s="520">
        <v>0</v>
      </c>
      <c r="K18" s="520">
        <v>0</v>
      </c>
      <c r="L18" s="527" t="s">
        <v>76</v>
      </c>
      <c r="M18" s="34"/>
    </row>
    <row r="19" spans="1:14" ht="90">
      <c r="A19" s="490"/>
      <c r="B19" s="665" t="s">
        <v>742</v>
      </c>
      <c r="C19" s="505" t="s">
        <v>166</v>
      </c>
      <c r="D19" s="493">
        <v>44197</v>
      </c>
      <c r="E19" s="493">
        <v>44561</v>
      </c>
      <c r="F19" s="666">
        <v>7093955.4000000004</v>
      </c>
      <c r="G19" s="598">
        <v>4193079.55</v>
      </c>
      <c r="H19" s="501">
        <v>0</v>
      </c>
      <c r="I19" s="501">
        <v>0</v>
      </c>
      <c r="J19" s="501">
        <v>0</v>
      </c>
      <c r="K19" s="501">
        <v>0</v>
      </c>
      <c r="L19" s="489" t="s">
        <v>76</v>
      </c>
      <c r="M19" s="34"/>
      <c r="N19" s="34"/>
    </row>
    <row r="20" spans="1:14" ht="90">
      <c r="A20" s="490"/>
      <c r="B20" s="665" t="s">
        <v>743</v>
      </c>
      <c r="C20" s="505" t="s">
        <v>166</v>
      </c>
      <c r="D20" s="493">
        <v>44197</v>
      </c>
      <c r="E20" s="493">
        <v>44561</v>
      </c>
      <c r="F20" s="501">
        <v>0</v>
      </c>
      <c r="G20" s="501">
        <v>0</v>
      </c>
      <c r="H20" s="501">
        <v>0</v>
      </c>
      <c r="I20" s="501">
        <v>0</v>
      </c>
      <c r="J20" s="501">
        <v>0</v>
      </c>
      <c r="K20" s="501">
        <v>0</v>
      </c>
      <c r="L20" s="489" t="s">
        <v>76</v>
      </c>
      <c r="M20" s="34"/>
      <c r="N20" s="34"/>
    </row>
    <row r="21" spans="1:14" ht="90">
      <c r="A21" s="490"/>
      <c r="B21" s="665" t="s">
        <v>744</v>
      </c>
      <c r="C21" s="505" t="s">
        <v>166</v>
      </c>
      <c r="D21" s="493">
        <v>44197</v>
      </c>
      <c r="E21" s="493">
        <v>44561</v>
      </c>
      <c r="F21" s="501">
        <v>0</v>
      </c>
      <c r="G21" s="501">
        <v>0</v>
      </c>
      <c r="H21" s="501">
        <v>0</v>
      </c>
      <c r="I21" s="501">
        <v>0</v>
      </c>
      <c r="J21" s="501">
        <v>0</v>
      </c>
      <c r="K21" s="501">
        <v>0</v>
      </c>
      <c r="L21" s="489" t="s">
        <v>76</v>
      </c>
      <c r="M21" s="34"/>
      <c r="N21" s="34"/>
    </row>
    <row r="22" spans="1:14" ht="135">
      <c r="A22" s="490"/>
      <c r="B22" s="660" t="s">
        <v>745</v>
      </c>
      <c r="C22" s="659" t="s">
        <v>154</v>
      </c>
      <c r="D22" s="491" t="s">
        <v>154</v>
      </c>
      <c r="E22" s="495" t="s">
        <v>154</v>
      </c>
      <c r="F22" s="657" t="s">
        <v>154</v>
      </c>
      <c r="G22" s="496" t="s">
        <v>154</v>
      </c>
      <c r="H22" s="496" t="s">
        <v>154</v>
      </c>
      <c r="I22" s="496" t="s">
        <v>154</v>
      </c>
      <c r="J22" s="496" t="s">
        <v>154</v>
      </c>
      <c r="K22" s="496" t="s">
        <v>154</v>
      </c>
      <c r="L22" s="489" t="s">
        <v>76</v>
      </c>
      <c r="M22" s="34"/>
      <c r="N22" s="34"/>
    </row>
    <row r="23" spans="1:14" ht="114">
      <c r="A23" s="512" t="s">
        <v>21</v>
      </c>
      <c r="B23" s="664" t="s">
        <v>746</v>
      </c>
      <c r="C23" s="523" t="s">
        <v>166</v>
      </c>
      <c r="D23" s="510">
        <v>44197</v>
      </c>
      <c r="E23" s="510">
        <v>44561</v>
      </c>
      <c r="F23" s="511">
        <f>F25</f>
        <v>252010.53</v>
      </c>
      <c r="G23" s="511">
        <v>111889.06</v>
      </c>
      <c r="H23" s="511">
        <f t="shared" ref="H23" si="0">H25</f>
        <v>4788200</v>
      </c>
      <c r="I23" s="511">
        <v>2125892.33</v>
      </c>
      <c r="J23" s="520">
        <v>0</v>
      </c>
      <c r="K23" s="520">
        <v>0</v>
      </c>
      <c r="L23" s="527" t="s">
        <v>76</v>
      </c>
      <c r="N23" s="34"/>
    </row>
    <row r="24" spans="1:14" ht="165">
      <c r="A24" s="490"/>
      <c r="B24" s="663" t="s">
        <v>747</v>
      </c>
      <c r="C24" s="505" t="s">
        <v>166</v>
      </c>
      <c r="D24" s="493">
        <v>44197</v>
      </c>
      <c r="E24" s="493">
        <v>44561</v>
      </c>
      <c r="F24" s="501">
        <v>0</v>
      </c>
      <c r="G24" s="501">
        <v>0</v>
      </c>
      <c r="H24" s="501">
        <v>0</v>
      </c>
      <c r="I24" s="501">
        <v>0</v>
      </c>
      <c r="J24" s="501">
        <v>0</v>
      </c>
      <c r="K24" s="501">
        <v>0</v>
      </c>
      <c r="L24" s="489" t="s">
        <v>76</v>
      </c>
    </row>
    <row r="25" spans="1:14" ht="105">
      <c r="A25" s="490"/>
      <c r="B25" s="663" t="s">
        <v>748</v>
      </c>
      <c r="C25" s="505" t="s">
        <v>166</v>
      </c>
      <c r="D25" s="493">
        <v>44197</v>
      </c>
      <c r="E25" s="493">
        <v>44561</v>
      </c>
      <c r="F25" s="502">
        <v>252010.53</v>
      </c>
      <c r="G25" s="502">
        <v>104157.13</v>
      </c>
      <c r="H25" s="502">
        <v>4788200</v>
      </c>
      <c r="I25" s="502">
        <v>1978985.63</v>
      </c>
      <c r="J25" s="501">
        <v>0</v>
      </c>
      <c r="K25" s="501">
        <v>0</v>
      </c>
      <c r="L25" s="489" t="s">
        <v>76</v>
      </c>
    </row>
    <row r="26" spans="1:14" s="34" customFormat="1" ht="150">
      <c r="A26" s="490"/>
      <c r="B26" s="660" t="s">
        <v>749</v>
      </c>
      <c r="C26" s="659" t="s">
        <v>154</v>
      </c>
      <c r="D26" s="491" t="s">
        <v>154</v>
      </c>
      <c r="E26" s="495" t="s">
        <v>154</v>
      </c>
      <c r="F26" s="657" t="s">
        <v>154</v>
      </c>
      <c r="G26" s="496" t="s">
        <v>154</v>
      </c>
      <c r="H26" s="496" t="s">
        <v>154</v>
      </c>
      <c r="I26" s="496" t="s">
        <v>154</v>
      </c>
      <c r="J26" s="496" t="s">
        <v>154</v>
      </c>
      <c r="K26" s="496" t="s">
        <v>154</v>
      </c>
      <c r="L26" s="489" t="s">
        <v>76</v>
      </c>
      <c r="M26"/>
      <c r="N26"/>
    </row>
    <row r="27" spans="1:14" s="34" customFormat="1">
      <c r="A27" s="518"/>
      <c r="B27" s="517" t="s">
        <v>604</v>
      </c>
      <c r="C27" s="514" t="s">
        <v>154</v>
      </c>
      <c r="D27" s="656" t="s">
        <v>154</v>
      </c>
      <c r="E27" s="524" t="s">
        <v>154</v>
      </c>
      <c r="F27" s="524">
        <f>SUM(F23+F18)</f>
        <v>7345965.9300000006</v>
      </c>
      <c r="G27" s="524">
        <f>SUM(G23+G18)</f>
        <v>4304968.6099999994</v>
      </c>
      <c r="H27" s="524">
        <f>SUM(H23+H18)</f>
        <v>4788200</v>
      </c>
      <c r="I27" s="524">
        <f>SUM(I23+I18)</f>
        <v>2125892.33</v>
      </c>
      <c r="J27" s="524">
        <v>0</v>
      </c>
      <c r="K27" s="524">
        <v>0</v>
      </c>
      <c r="L27" s="655" t="s">
        <v>76</v>
      </c>
      <c r="M27" s="594">
        <f>F27+H27+J27</f>
        <v>12134165.93</v>
      </c>
      <c r="N27" s="594">
        <f>G27+I27+K27</f>
        <v>6430860.9399999995</v>
      </c>
    </row>
    <row r="28" spans="1:14" s="34" customFormat="1" ht="15.75">
      <c r="A28" s="654"/>
      <c r="B28" s="467" t="s">
        <v>605</v>
      </c>
      <c r="C28" s="653" t="s">
        <v>154</v>
      </c>
      <c r="D28" s="652" t="s">
        <v>154</v>
      </c>
      <c r="E28" s="651" t="s">
        <v>154</v>
      </c>
      <c r="F28" s="650">
        <f t="shared" ref="F28:K28" si="1">SUM(F27+F16)</f>
        <v>7345965.9300000006</v>
      </c>
      <c r="G28" s="650">
        <f t="shared" si="1"/>
        <v>4304968.6099999994</v>
      </c>
      <c r="H28" s="650">
        <f t="shared" si="1"/>
        <v>4788200</v>
      </c>
      <c r="I28" s="650">
        <f t="shared" si="1"/>
        <v>2125892.33</v>
      </c>
      <c r="J28" s="649">
        <f t="shared" si="1"/>
        <v>0</v>
      </c>
      <c r="K28" s="649">
        <f t="shared" si="1"/>
        <v>0</v>
      </c>
      <c r="L28" s="648" t="s">
        <v>76</v>
      </c>
      <c r="M28" s="647">
        <f>F28+H28+J28</f>
        <v>12134165.93</v>
      </c>
      <c r="N28" s="647">
        <f>G28+I28+K28</f>
        <v>6430860.9399999995</v>
      </c>
    </row>
  </sheetData>
  <mergeCells count="10">
    <mergeCell ref="A6:L6"/>
    <mergeCell ref="A7:L7"/>
    <mergeCell ref="L3:L4"/>
    <mergeCell ref="J3:K3"/>
    <mergeCell ref="A17:L17"/>
    <mergeCell ref="A2:C2"/>
    <mergeCell ref="C3:C4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1.Экономика</vt:lpstr>
      <vt:lpstr>2.ЖКК</vt:lpstr>
      <vt:lpstr>3.Образование</vt:lpstr>
      <vt:lpstr>4.Физкультура</vt:lpstr>
      <vt:lpstr>5.Культура</vt:lpstr>
      <vt:lpstr>6. Мун.управление</vt:lpstr>
      <vt:lpstr>7.ГО И ЧС</vt:lpstr>
      <vt:lpstr>8.Соц. защита</vt:lpstr>
      <vt:lpstr>9.РТС 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2021-11-23T12:38:24Z</cp:lastPrinted>
  <dcterms:created xsi:type="dcterms:W3CDTF">2019-07-11T13:33:50Z</dcterms:created>
  <dcterms:modified xsi:type="dcterms:W3CDTF">2021-11-24T11:57:29Z</dcterms:modified>
</cp:coreProperties>
</file>